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14370" windowHeight="8820" tabRatio="752"/>
  </bookViews>
  <sheets>
    <sheet name="пр к пасп" sheetId="2" r:id="rId1"/>
  </sheets>
  <definedNames>
    <definedName name="_xlnm.Print_Titles" localSheetId="0">'пр к пасп'!$10:$13</definedName>
    <definedName name="_xlnm.Print_Area" localSheetId="0">'пр к пасп'!$A$1:$M$36</definedName>
  </definedNames>
  <calcPr calcId="125725"/>
</workbook>
</file>

<file path=xl/calcChain.xml><?xml version="1.0" encoding="utf-8"?>
<calcChain xmlns="http://schemas.openxmlformats.org/spreadsheetml/2006/main">
  <c r="R20" i="2"/>
  <c r="F19"/>
  <c r="G19" s="1"/>
  <c r="H19" s="1"/>
  <c r="I19" s="1"/>
  <c r="J19" s="1"/>
  <c r="E19"/>
  <c r="Q20"/>
  <c r="S20" l="1"/>
  <c r="S19" s="1"/>
  <c r="J16" l="1"/>
  <c r="L16" s="1"/>
  <c r="M16" s="1"/>
  <c r="T19" l="1"/>
  <c r="R19"/>
  <c r="Q19" s="1"/>
  <c r="I20"/>
  <c r="J20" s="1"/>
  <c r="K20" l="1"/>
  <c r="K19" l="1"/>
  <c r="L20"/>
  <c r="M20" l="1"/>
  <c r="L19"/>
  <c r="M19" l="1"/>
</calcChain>
</file>

<file path=xl/sharedStrings.xml><?xml version="1.0" encoding="utf-8"?>
<sst xmlns="http://schemas.openxmlformats.org/spreadsheetml/2006/main" count="78" uniqueCount="65">
  <si>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</si>
  <si>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</si>
  <si>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</si>
  <si>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</si>
  <si>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</si>
  <si>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</si>
  <si>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</si>
  <si>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</si>
  <si>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</si>
  <si>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Приложение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</si>
  <si>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</si>
  <si>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</si>
  <si>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</si>
  <si>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</si>
  <si>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</si>
  <si>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</si>
  <si>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</si>
  <si>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</si>
  <si>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</si>
  <si>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</si>
  <si>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тыс. чел.</t>
  </si>
  <si>
    <t>чел.</t>
  </si>
  <si>
    <t>1.2.</t>
  </si>
  <si>
    <t>2.1.</t>
  </si>
  <si>
    <t>1.3.</t>
  </si>
  <si>
    <t>1.4.</t>
  </si>
  <si>
    <t>2013 год</t>
  </si>
  <si>
    <t>3.1.</t>
  </si>
  <si>
    <t>%</t>
  </si>
  <si>
    <t>перевезено пассажиров авиа</t>
  </si>
  <si>
    <t>перевезено пассажиров авто</t>
  </si>
  <si>
    <t>Приобретение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</si>
  <si>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Предоставление муниципальных  жилых помещений для переселения граждан, проживающих в неперспективных населенных пунктах</t>
  </si>
  <si>
    <t>к паспорту муниципальной  программы Туруханского района "Обеспечение доступным и комфортным жильем жителей Туруханского района"</t>
  </si>
  <si>
    <t>Возмещение гражданам  расходов на проезд к новому месту жительства и провоз багажа</t>
  </si>
  <si>
    <t>Приобретение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</si>
  <si>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молодых семей, улучшивших жилищные условия при получении социальных выплат.</t>
  </si>
  <si>
    <t>Оформление технической и кадастровой документации на объекты недвижимого имущества.</t>
  </si>
  <si>
    <t>Формирование земельных участков под муниципальными объектами капитального строительства с постановкой на кадастровый учет.</t>
  </si>
  <si>
    <t>Оценка объектов муниципальной собственности, определение средней рыночной стоимости 1 кв.м. жилья на текущий год и экономическое обоснование ставок арендной платы за земельные участки.</t>
  </si>
  <si>
    <t>Содержание муниципального жилого фонда.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</si>
  <si>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</si>
  <si>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</si>
  <si>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 xml:space="preserve">кол-во  </t>
  </si>
  <si>
    <t>кол-во объектов мун.имущ.</t>
  </si>
  <si>
    <t>ко-во зем.уч.</t>
  </si>
  <si>
    <t>кол-во объектов</t>
  </si>
  <si>
    <t>кол-во</t>
  </si>
  <si>
    <t>1</t>
  </si>
  <si>
    <t>1.5.</t>
  </si>
  <si>
    <t>Приобретение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</si>
  <si>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2.2.</t>
  </si>
  <si>
    <t>1.6.</t>
  </si>
  <si>
    <t>2.3.</t>
  </si>
  <si>
    <t>2.4.</t>
  </si>
  <si>
    <t>3.2.</t>
  </si>
  <si>
    <t>3.3.</t>
  </si>
  <si>
    <t>3.4.</t>
  </si>
  <si>
    <t>Разработка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</si>
  <si>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Топографо-геодезические работы, межевание и постановка участков на кадастровый учёт</t>
  </si>
  <si>
    <t>Разработка проектов планировки и межевания</t>
  </si>
  <si>
    <t>Актуализация документов территориального планирования и градостроительного зонирования</t>
  </si>
  <si>
    <t>Цель муниципальной программы Туруханского района: Разработка документов территориального планирования для последующего жилищного и иного строительства</t>
  </si>
  <si>
    <t>Цель муниципальной программы Туруханского района: Улучшение жилищных условий граждан, проживающих на территории Туруханского района</t>
  </si>
  <si>
    <t>Приложение 1 к постановлению от 21.02.2017 № 191-п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</si>
</sst>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_(* #,##0.00_);_(* \(#,##0.00\);_(* &quot;-&quot;??_);_(@_)"/>
    <numFmt numFmtId="165" formatCode="_-* #,##0_р_._-;\-* #,##0_р_._-;_-* &quot;-&quot;??_р_._-;_-@_-"/>
  </numFmts>
  <fonts count="7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Fill="1"/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2" fontId="2" fillId="2" borderId="1" xfId="0" applyNumberFormat="1" applyFont="1" applyFill="1" applyBorder="1" applyAlignment="1">
      <alignment vertical="center" wrapText="1"/>
    </xf>
    <xf numFmtId="2" fontId="2" fillId="0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6" fontId="2" fillId="0" borderId="3" xfId="0" applyNumberFormat="1" applyFont="1" applyFill="1" applyBorder="1" applyAlignment="1">
      <alignment vertical="center" wrapText="1"/>
    </xf>
    <xf numFmtId="16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Fill="1" applyBorder="1" applyAlignment="1">
      <alignment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vertical="center" wrapText="1"/>
    </xf>
    <xf numFmtId="0" fontId="2" fillId="3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2" fillId="0" borderId="2" xfId="4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</cellXfs>
  <cellStyles count="7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  <pageSetUpPr fitToPage="1"/>
  </sheetPr>
  <dimension ref="A1:T32"/>
  <sheetViews>
    <sheetView tabSelected="1" view="pageBreakPreview" topLeftCell="B12" zoomScale="96" zoomScaleNormal="70" zoomScaleSheetLayoutView="96" workbookViewId="0">
      <selection activeCell="D1" sqref="D1"/>
    </sheetView>
  </sheetViews>
  <sheetFormatPr defaultColWidth="9" defaultRowHeight="15.75" outlineLevelRow="1"/>
  <cols>
    <col min="1" max="1" width="6.375" style="2" customWidth="1"/>
    <col min="2" max="2" width="34.875" style="1" customWidth="1"/>
    <col min="3" max="3" width="11.75" style="2" customWidth="1"/>
    <col min="4" max="4" width="7.625" style="1" customWidth="1"/>
    <col min="5" max="6" width="7.375" style="1" bestFit="1" customWidth="1"/>
    <col min="7" max="8" width="8.5" style="1" customWidth="1"/>
    <col min="9" max="10" width="10.25" style="1" customWidth="1"/>
    <col min="11" max="13" width="14.875" style="1" customWidth="1"/>
    <col min="14" max="16384" width="9" style="1"/>
  </cols>
  <sheetData>
    <row r="1" spans="1:13" ht="48.6" customHeight="1">
      <c r="J1" s="1" t="s">
        <v>64</v>
      </c>
    </row>
    <row r="2" spans="1:13" ht="34.15" customHeight="1">
      <c r="J2" s="2" t="s">
        <v>9</v>
      </c>
      <c r="K2" s="5"/>
      <c r="L2" s="5"/>
      <c r="M2" s="5"/>
    </row>
    <row r="3" spans="1:13" ht="56.25" customHeight="1">
      <c r="J3" s="42" t="s">
        <v>33</v>
      </c>
      <c r="K3" s="42"/>
      <c r="L3" s="42"/>
      <c r="M3" s="42"/>
    </row>
    <row r="5" spans="1:13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</row>
    <row r="6" spans="1:13">
      <c r="A6" s="43" t="s">
        <v>8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</row>
    <row r="7" spans="1:13">
      <c r="A7" s="43" t="s">
        <v>6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</row>
    <row r="8" spans="1:13">
      <c r="A8" s="43" t="s">
        <v>7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</row>
    <row r="9" spans="1:13">
      <c r="A9" s="21"/>
    </row>
    <row r="10" spans="1:13" ht="36.75" customHeight="1">
      <c r="A10" s="40" t="s">
        <v>10</v>
      </c>
      <c r="B10" s="40" t="s">
        <v>3</v>
      </c>
      <c r="C10" s="40" t="s">
        <v>1</v>
      </c>
      <c r="D10" s="40" t="s">
        <v>26</v>
      </c>
      <c r="E10" s="40" t="s">
        <v>4</v>
      </c>
      <c r="F10" s="40"/>
      <c r="G10" s="40"/>
      <c r="H10" s="40"/>
      <c r="I10" s="40"/>
      <c r="J10" s="40"/>
      <c r="K10" s="40"/>
      <c r="L10" s="40"/>
      <c r="M10" s="40"/>
    </row>
    <row r="11" spans="1:13" ht="56.25" customHeight="1">
      <c r="A11" s="40"/>
      <c r="B11" s="40"/>
      <c r="C11" s="40"/>
      <c r="D11" s="40"/>
      <c r="E11" s="40" t="s">
        <v>14</v>
      </c>
      <c r="F11" s="40" t="s">
        <v>15</v>
      </c>
      <c r="G11" s="44" t="s">
        <v>19</v>
      </c>
      <c r="H11" s="40" t="s">
        <v>11</v>
      </c>
      <c r="I11" s="40" t="s">
        <v>12</v>
      </c>
      <c r="J11" s="40" t="s">
        <v>13</v>
      </c>
      <c r="K11" s="40" t="s">
        <v>5</v>
      </c>
      <c r="L11" s="40"/>
      <c r="M11" s="40"/>
    </row>
    <row r="12" spans="1:13">
      <c r="A12" s="40"/>
      <c r="B12" s="40"/>
      <c r="C12" s="40"/>
      <c r="D12" s="40"/>
      <c r="E12" s="40"/>
      <c r="F12" s="40"/>
      <c r="G12" s="44"/>
      <c r="H12" s="40"/>
      <c r="I12" s="40"/>
      <c r="J12" s="40"/>
      <c r="K12" s="14" t="s">
        <v>16</v>
      </c>
      <c r="L12" s="14" t="s">
        <v>17</v>
      </c>
      <c r="M12" s="14" t="s">
        <v>18</v>
      </c>
    </row>
    <row r="13" spans="1:13">
      <c r="A13" s="14">
        <v>1</v>
      </c>
      <c r="B13" s="14">
        <v>2</v>
      </c>
      <c r="C13" s="3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</row>
    <row r="14" spans="1:13" s="6" customFormat="1">
      <c r="A14" s="17">
        <v>1</v>
      </c>
      <c r="B14" s="41" t="s">
        <v>63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</row>
    <row r="15" spans="1:13" s="6" customFormat="1" ht="97.15" customHeight="1">
      <c r="A15" s="24" t="s">
        <v>2</v>
      </c>
      <c r="B15" s="22" t="s">
        <v>31</v>
      </c>
      <c r="C15" s="17" t="s">
        <v>47</v>
      </c>
      <c r="D15" s="17">
        <v>4</v>
      </c>
      <c r="E15" s="17">
        <v>1</v>
      </c>
      <c r="F15" s="17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</row>
    <row r="16" spans="1:13" s="6" customFormat="1" ht="88.5" customHeight="1">
      <c r="A16" s="18" t="s">
        <v>22</v>
      </c>
      <c r="B16" s="16" t="s">
        <v>32</v>
      </c>
      <c r="C16" s="17" t="s">
        <v>42</v>
      </c>
      <c r="D16" s="17">
        <v>4</v>
      </c>
      <c r="E16" s="17">
        <v>3</v>
      </c>
      <c r="F16" s="17">
        <v>2</v>
      </c>
      <c r="G16" s="17">
        <v>0</v>
      </c>
      <c r="H16" s="17">
        <v>0</v>
      </c>
      <c r="I16" s="17">
        <v>0</v>
      </c>
      <c r="J16" s="17">
        <f t="shared" ref="J16:M16" si="0">I16</f>
        <v>0</v>
      </c>
      <c r="K16" s="17">
        <v>0</v>
      </c>
      <c r="L16" s="17">
        <f t="shared" si="0"/>
        <v>0</v>
      </c>
      <c r="M16" s="17">
        <f t="shared" si="0"/>
        <v>0</v>
      </c>
    </row>
    <row r="17" spans="1:20" s="6" customFormat="1" ht="65.25" customHeight="1">
      <c r="A17" s="19" t="s">
        <v>24</v>
      </c>
      <c r="B17" s="16" t="s">
        <v>34</v>
      </c>
      <c r="C17" s="17" t="s">
        <v>42</v>
      </c>
      <c r="D17" s="17">
        <v>0</v>
      </c>
      <c r="E17" s="17">
        <v>0</v>
      </c>
      <c r="F17" s="17">
        <v>0</v>
      </c>
      <c r="G17" s="17">
        <v>0</v>
      </c>
      <c r="H17" s="17">
        <v>1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</row>
    <row r="18" spans="1:20" s="6" customFormat="1" ht="111" customHeight="1">
      <c r="A18" s="31" t="s">
        <v>25</v>
      </c>
      <c r="B18" s="3" t="s">
        <v>35</v>
      </c>
      <c r="C18" s="17" t="s">
        <v>47</v>
      </c>
      <c r="D18" s="25">
        <v>2</v>
      </c>
      <c r="E18" s="25">
        <v>1</v>
      </c>
      <c r="F18" s="26">
        <v>0</v>
      </c>
      <c r="G18" s="26" t="s">
        <v>48</v>
      </c>
      <c r="H18" s="26" t="s">
        <v>48</v>
      </c>
      <c r="I18" s="26" t="s">
        <v>48</v>
      </c>
      <c r="J18" s="26" t="s">
        <v>48</v>
      </c>
      <c r="K18" s="26" t="s">
        <v>48</v>
      </c>
      <c r="L18" s="26" t="s">
        <v>48</v>
      </c>
      <c r="M18" s="26" t="s">
        <v>48</v>
      </c>
    </row>
    <row r="19" spans="1:20" s="10" customFormat="1" hidden="1" outlineLevel="1">
      <c r="A19" s="7"/>
      <c r="B19" s="8" t="s">
        <v>29</v>
      </c>
      <c r="C19" s="9" t="s">
        <v>20</v>
      </c>
      <c r="D19" s="11">
        <v>9.3330000000000002</v>
      </c>
      <c r="E19" s="11">
        <f>(777+712+747+993+692+638+635+689+608+702+764+974)/1000</f>
        <v>8.9309999999999992</v>
      </c>
      <c r="F19" s="11">
        <f>(667+666+804+826+713+647+657+674+580+594+714+762)/1000</f>
        <v>8.3040000000000003</v>
      </c>
      <c r="G19" s="11">
        <f>F19</f>
        <v>8.3040000000000003</v>
      </c>
      <c r="H19" s="11">
        <f t="shared" ref="H19:J19" si="1">G19</f>
        <v>8.3040000000000003</v>
      </c>
      <c r="I19" s="11">
        <f t="shared" si="1"/>
        <v>8.3040000000000003</v>
      </c>
      <c r="J19" s="11">
        <f t="shared" si="1"/>
        <v>8.3040000000000003</v>
      </c>
      <c r="K19" s="11" t="e">
        <f>K20/J20*J19</f>
        <v>#REF!</v>
      </c>
      <c r="L19" s="11" t="e">
        <f t="shared" ref="L19:M19" si="2">L20/K20*K19</f>
        <v>#REF!</v>
      </c>
      <c r="M19" s="11" t="e">
        <f t="shared" si="2"/>
        <v>#REF!</v>
      </c>
      <c r="Q19" s="10">
        <f>R19/S19</f>
        <v>8897.6017338092825</v>
      </c>
      <c r="R19" s="10">
        <f>745+450+643+899+919+825+673+707</f>
        <v>5861</v>
      </c>
      <c r="S19" s="10">
        <f>AVERAGE(S20:S20)</f>
        <v>0.65871682902250583</v>
      </c>
      <c r="T19" s="10">
        <f>700*5</f>
        <v>3500</v>
      </c>
    </row>
    <row r="20" spans="1:20" s="10" customFormat="1" hidden="1" outlineLevel="1">
      <c r="A20" s="7"/>
      <c r="B20" s="8" t="s">
        <v>30</v>
      </c>
      <c r="C20" s="9" t="s">
        <v>20</v>
      </c>
      <c r="D20" s="11">
        <v>431.49333333333334</v>
      </c>
      <c r="E20" s="11">
        <v>420.86666600000001</v>
      </c>
      <c r="F20" s="11">
        <v>378.41394117647059</v>
      </c>
      <c r="G20" s="11">
        <v>385.74156317647061</v>
      </c>
      <c r="H20" s="11">
        <v>385.82686517647062</v>
      </c>
      <c r="I20" s="11">
        <f>H20</f>
        <v>385.82686517647062</v>
      </c>
      <c r="J20" s="11">
        <f>I20</f>
        <v>385.82686517647062</v>
      </c>
      <c r="K20" s="11" t="e">
        <f>#REF!/#REF!*J20</f>
        <v>#REF!</v>
      </c>
      <c r="L20" s="11" t="e">
        <f>#REF!/#REF!*K20</f>
        <v>#REF!</v>
      </c>
      <c r="M20" s="11" t="e">
        <f>#REF!/#REF!*L20</f>
        <v>#REF!</v>
      </c>
      <c r="Q20" s="10">
        <f>777+712+747+993+692+638+635+689+608+702+764+974</f>
        <v>8931</v>
      </c>
      <c r="R20" s="10">
        <f>777+712+747+993+692+638+635+689</f>
        <v>5883</v>
      </c>
      <c r="S20" s="10">
        <f>R20/Q20</f>
        <v>0.65871682902250583</v>
      </c>
    </row>
    <row r="21" spans="1:20" s="30" customFormat="1" ht="106.15" customHeight="1" outlineLevel="1">
      <c r="A21" s="27" t="s">
        <v>49</v>
      </c>
      <c r="B21" s="13" t="s">
        <v>50</v>
      </c>
      <c r="C21" s="28" t="s">
        <v>47</v>
      </c>
      <c r="D21" s="29">
        <v>0</v>
      </c>
      <c r="E21" s="29">
        <v>2</v>
      </c>
      <c r="F21" s="29">
        <v>1</v>
      </c>
      <c r="G21" s="12">
        <v>3</v>
      </c>
      <c r="H21" s="12">
        <v>2</v>
      </c>
      <c r="I21" s="12">
        <v>2</v>
      </c>
      <c r="J21" s="12">
        <v>2</v>
      </c>
      <c r="K21" s="29">
        <v>2</v>
      </c>
      <c r="L21" s="29">
        <v>2</v>
      </c>
      <c r="M21" s="29">
        <v>2</v>
      </c>
    </row>
    <row r="22" spans="1:20" ht="60" customHeight="1">
      <c r="A22" s="32" t="s">
        <v>52</v>
      </c>
      <c r="B22" s="15" t="s">
        <v>36</v>
      </c>
      <c r="C22" s="34" t="s">
        <v>21</v>
      </c>
      <c r="D22" s="14">
        <v>0</v>
      </c>
      <c r="E22" s="14">
        <v>0</v>
      </c>
      <c r="F22" s="14">
        <v>0</v>
      </c>
      <c r="G22" s="14">
        <v>0</v>
      </c>
      <c r="H22" s="14">
        <v>1</v>
      </c>
      <c r="I22" s="14">
        <v>2</v>
      </c>
      <c r="J22" s="14">
        <v>2</v>
      </c>
      <c r="K22" s="14">
        <v>2</v>
      </c>
      <c r="L22" s="14">
        <v>2</v>
      </c>
      <c r="M22" s="14">
        <v>2</v>
      </c>
    </row>
    <row r="23" spans="1:20" s="6" customFormat="1" ht="31.15" customHeight="1">
      <c r="A23" s="17">
        <v>2</v>
      </c>
      <c r="B23" s="39" t="s">
        <v>62</v>
      </c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  <row r="24" spans="1:20" s="6" customFormat="1" ht="85.9" customHeight="1">
      <c r="A24" s="17" t="s">
        <v>23</v>
      </c>
      <c r="B24" s="38" t="s">
        <v>58</v>
      </c>
      <c r="C24" s="34" t="s">
        <v>47</v>
      </c>
      <c r="D24" s="34">
        <v>1</v>
      </c>
      <c r="E24" s="34">
        <v>2</v>
      </c>
      <c r="F24" s="34">
        <v>0</v>
      </c>
      <c r="G24" s="35">
        <v>0</v>
      </c>
      <c r="H24" s="35">
        <v>8</v>
      </c>
      <c r="I24" s="35">
        <v>4</v>
      </c>
      <c r="J24" s="36">
        <v>1</v>
      </c>
      <c r="K24" s="34">
        <v>1</v>
      </c>
      <c r="L24" s="34">
        <v>1</v>
      </c>
      <c r="M24" s="34">
        <v>1</v>
      </c>
    </row>
    <row r="25" spans="1:20" s="6" customFormat="1" ht="52.15" customHeight="1">
      <c r="A25" s="17" t="s">
        <v>51</v>
      </c>
      <c r="B25" s="38" t="s">
        <v>59</v>
      </c>
      <c r="C25" s="34" t="s">
        <v>47</v>
      </c>
      <c r="D25" s="34">
        <v>2</v>
      </c>
      <c r="E25" s="34">
        <v>1</v>
      </c>
      <c r="F25" s="34">
        <v>2</v>
      </c>
      <c r="G25" s="35">
        <v>2</v>
      </c>
      <c r="H25" s="35">
        <v>2</v>
      </c>
      <c r="I25" s="35">
        <v>2</v>
      </c>
      <c r="J25" s="36">
        <v>2</v>
      </c>
      <c r="K25" s="34">
        <v>2</v>
      </c>
      <c r="L25" s="34">
        <v>2</v>
      </c>
      <c r="M25" s="34">
        <v>0</v>
      </c>
    </row>
    <row r="26" spans="1:20" s="6" customFormat="1" ht="36.75" customHeight="1">
      <c r="A26" s="17" t="s">
        <v>53</v>
      </c>
      <c r="B26" s="38" t="s">
        <v>60</v>
      </c>
      <c r="C26" s="34" t="s">
        <v>43</v>
      </c>
      <c r="D26" s="34">
        <v>0</v>
      </c>
      <c r="E26" s="34">
        <v>0</v>
      </c>
      <c r="F26" s="34">
        <v>0</v>
      </c>
      <c r="G26" s="37">
        <v>0</v>
      </c>
      <c r="H26" s="37">
        <v>0</v>
      </c>
      <c r="I26" s="35">
        <v>0</v>
      </c>
      <c r="J26" s="36">
        <v>1</v>
      </c>
      <c r="K26" s="34">
        <v>1</v>
      </c>
      <c r="L26" s="34">
        <v>1</v>
      </c>
      <c r="M26" s="34">
        <v>1</v>
      </c>
    </row>
    <row r="27" spans="1:20" s="6" customFormat="1" ht="72.599999999999994" customHeight="1">
      <c r="A27" s="17" t="s">
        <v>54</v>
      </c>
      <c r="B27" s="38" t="s">
        <v>61</v>
      </c>
      <c r="C27" s="34" t="s">
        <v>43</v>
      </c>
      <c r="D27" s="34">
        <v>0</v>
      </c>
      <c r="E27" s="34">
        <v>0</v>
      </c>
      <c r="F27" s="34">
        <v>0</v>
      </c>
      <c r="G27" s="35">
        <v>12</v>
      </c>
      <c r="H27" s="35">
        <v>2</v>
      </c>
      <c r="I27" s="35">
        <v>0</v>
      </c>
      <c r="J27" s="36">
        <v>0</v>
      </c>
      <c r="K27" s="34">
        <v>0</v>
      </c>
      <c r="L27" s="34">
        <v>0</v>
      </c>
      <c r="M27" s="34">
        <v>0</v>
      </c>
    </row>
    <row r="28" spans="1:20" ht="35.25" customHeight="1">
      <c r="A28" s="17">
        <v>3</v>
      </c>
      <c r="B28" s="39" t="s">
        <v>41</v>
      </c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</row>
    <row r="29" spans="1:20" ht="69.75" customHeight="1">
      <c r="A29" s="17" t="s">
        <v>27</v>
      </c>
      <c r="B29" s="33" t="s">
        <v>37</v>
      </c>
      <c r="C29" s="34" t="s">
        <v>46</v>
      </c>
      <c r="D29" s="4">
        <v>136</v>
      </c>
      <c r="E29" s="14">
        <v>161</v>
      </c>
      <c r="F29" s="14">
        <v>44</v>
      </c>
      <c r="G29" s="14">
        <v>175</v>
      </c>
      <c r="H29" s="14">
        <v>150</v>
      </c>
      <c r="I29" s="14">
        <v>150</v>
      </c>
      <c r="J29" s="17">
        <v>150</v>
      </c>
      <c r="K29" s="17">
        <v>100</v>
      </c>
      <c r="L29" s="17">
        <v>50</v>
      </c>
      <c r="M29" s="17">
        <v>50</v>
      </c>
    </row>
    <row r="30" spans="1:20" ht="83.25" customHeight="1">
      <c r="A30" s="17" t="s">
        <v>55</v>
      </c>
      <c r="B30" s="15" t="s">
        <v>38</v>
      </c>
      <c r="C30" s="34" t="s">
        <v>45</v>
      </c>
      <c r="D30" s="4">
        <v>0</v>
      </c>
      <c r="E30" s="23">
        <v>0</v>
      </c>
      <c r="F30" s="23">
        <v>6</v>
      </c>
      <c r="G30" s="23">
        <v>18</v>
      </c>
      <c r="H30" s="14">
        <v>3</v>
      </c>
      <c r="I30" s="14">
        <v>3</v>
      </c>
      <c r="J30" s="17">
        <v>3</v>
      </c>
      <c r="K30" s="17">
        <v>3</v>
      </c>
      <c r="L30" s="17">
        <v>15</v>
      </c>
      <c r="M30" s="17">
        <v>16</v>
      </c>
    </row>
    <row r="31" spans="1:20" ht="117" customHeight="1">
      <c r="A31" s="31" t="s">
        <v>56</v>
      </c>
      <c r="B31" s="15" t="s">
        <v>39</v>
      </c>
      <c r="C31" s="34" t="s">
        <v>44</v>
      </c>
      <c r="D31" s="4">
        <v>3</v>
      </c>
      <c r="E31" s="17">
        <v>3</v>
      </c>
      <c r="F31" s="14">
        <v>10</v>
      </c>
      <c r="G31" s="14">
        <v>37</v>
      </c>
      <c r="H31" s="14">
        <v>30</v>
      </c>
      <c r="I31" s="14">
        <v>30</v>
      </c>
      <c r="J31" s="17">
        <v>30</v>
      </c>
      <c r="K31" s="17">
        <v>30</v>
      </c>
      <c r="L31" s="17">
        <v>120</v>
      </c>
      <c r="M31" s="17">
        <v>120</v>
      </c>
    </row>
    <row r="32" spans="1:20" ht="34.5" customHeight="1">
      <c r="A32" s="17" t="s">
        <v>57</v>
      </c>
      <c r="B32" s="20" t="s">
        <v>40</v>
      </c>
      <c r="C32" s="34" t="s">
        <v>28</v>
      </c>
      <c r="D32" s="14">
        <v>100</v>
      </c>
      <c r="E32" s="14">
        <v>100</v>
      </c>
      <c r="F32" s="14">
        <v>100</v>
      </c>
      <c r="G32" s="14">
        <v>100</v>
      </c>
      <c r="H32" s="14">
        <v>100</v>
      </c>
      <c r="I32" s="14">
        <v>100</v>
      </c>
      <c r="J32" s="14">
        <v>100</v>
      </c>
      <c r="K32" s="14">
        <v>100</v>
      </c>
      <c r="L32" s="14">
        <v>100</v>
      </c>
      <c r="M32" s="14">
        <v>100</v>
      </c>
    </row>
  </sheetData>
  <mergeCells count="20">
    <mergeCell ref="A10:A12"/>
    <mergeCell ref="B10:B12"/>
    <mergeCell ref="C10:C12"/>
    <mergeCell ref="D10:D12"/>
    <mergeCell ref="E10:M10"/>
    <mergeCell ref="E11:E12"/>
    <mergeCell ref="F11:F12"/>
    <mergeCell ref="G11:G12"/>
    <mergeCell ref="H11:H12"/>
    <mergeCell ref="I11:I12"/>
    <mergeCell ref="J3:M3"/>
    <mergeCell ref="A5:M5"/>
    <mergeCell ref="A6:M6"/>
    <mergeCell ref="A7:M7"/>
    <mergeCell ref="A8:M8"/>
    <mergeCell ref="B28:M28"/>
    <mergeCell ref="B23:M23"/>
    <mergeCell ref="J11:J12"/>
    <mergeCell ref="K11:M11"/>
    <mergeCell ref="B14:M14"/>
  </mergeCells>
  <pageMargins left="0.78740157480314965" right="0.78740157480314965" top="0.59055118110236227" bottom="0.39370078740157483" header="0.31496062992125984" footer="0.31496062992125984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Анна П. Самйлова</cp:lastModifiedBy>
  <cp:lastPrinted>2017-02-21T09:52:58Z</cp:lastPrinted>
  <dcterms:created xsi:type="dcterms:W3CDTF">2016-10-20T04:37:12Z</dcterms:created>
  <dcterms:modified xsi:type="dcterms:W3CDTF">2017-02-21T09:53:06Z</dcterms:modified>
</cp:coreProperties>
</file>