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ачаеваМВ\Desktop\Разработка документов\Программы\2022-2024\Программа ЧС февраль 2022 года (с краевыми)\"/>
    </mc:Choice>
  </mc:AlternateContent>
  <bookViews>
    <workbookView xWindow="0" yWindow="0" windowWidth="21450" windowHeight="8370" tabRatio="752" activeTab="1"/>
  </bookViews>
  <sheets>
    <sheet name="пр 6 к Пр" sheetId="3" r:id="rId1"/>
    <sheet name="пр 7 к Пр" sheetId="5" r:id="rId2"/>
    <sheet name="пр 8 к Пр" sheetId="6" r:id="rId3"/>
    <sheet name="пр к ОМ1" sheetId="7" r:id="rId4"/>
    <sheet name="пр к ОМ2" sheetId="8" r:id="rId5"/>
    <sheet name="пр к ОМ3" sheetId="9" r:id="rId6"/>
    <sheet name="пр к ОМ4" sheetId="10" r:id="rId7"/>
    <sheet name="пр к ОМ5" sheetId="11" r:id="rId8"/>
    <sheet name="пр к ОМ6" sheetId="13" r:id="rId9"/>
  </sheets>
  <definedNames>
    <definedName name="_xlnm.Print_Titles" localSheetId="1">'пр 7 к Пр'!$12:$14</definedName>
    <definedName name="_xlnm.Print_Titles" localSheetId="2">'пр 8 к Пр'!$11:$13</definedName>
    <definedName name="_xlnm.Print_Area" localSheetId="1">'пр 7 к Пр'!$A$1:$L$44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 l="1"/>
  <c r="H28" i="6" l="1"/>
  <c r="H18" i="6"/>
  <c r="H17" i="6"/>
  <c r="H14" i="6"/>
  <c r="G17" i="6" l="1"/>
  <c r="F17" i="6"/>
  <c r="E17" i="6"/>
  <c r="G18" i="6"/>
  <c r="F18" i="6"/>
  <c r="E18" i="6"/>
  <c r="L31" i="5" l="1"/>
  <c r="H55" i="6"/>
  <c r="H59" i="6"/>
  <c r="H53" i="6"/>
  <c r="H52" i="6"/>
  <c r="G49" i="6"/>
  <c r="F49" i="6"/>
  <c r="E49" i="6"/>
  <c r="K16" i="5"/>
  <c r="I33" i="5"/>
  <c r="J33" i="5"/>
  <c r="J16" i="5"/>
  <c r="I16" i="5"/>
  <c r="H49" i="6" l="1"/>
  <c r="K31" i="5"/>
  <c r="J31" i="5"/>
  <c r="I31" i="5"/>
  <c r="L43" i="5"/>
  <c r="L44" i="5"/>
  <c r="L35" i="5" l="1"/>
  <c r="L37" i="5"/>
  <c r="L36" i="5"/>
  <c r="H25" i="6" l="1"/>
  <c r="H32" i="6"/>
  <c r="H31" i="6"/>
  <c r="G28" i="6"/>
  <c r="G35" i="6"/>
  <c r="H39" i="6"/>
  <c r="G42" i="6"/>
  <c r="H46" i="6"/>
  <c r="K17" i="5"/>
  <c r="I17" i="5"/>
  <c r="G14" i="6" l="1"/>
  <c r="I22" i="5"/>
  <c r="I15" i="5" s="1"/>
  <c r="L42" i="5" l="1"/>
  <c r="L41" i="5"/>
  <c r="L40" i="5"/>
  <c r="L39" i="5"/>
  <c r="L38" i="5"/>
  <c r="L34" i="5"/>
  <c r="L32" i="5"/>
  <c r="L28" i="5"/>
  <c r="L27" i="5"/>
  <c r="L26" i="5"/>
  <c r="L25" i="5"/>
  <c r="L24" i="5"/>
  <c r="L23" i="5"/>
  <c r="L30" i="5"/>
  <c r="K19" i="5"/>
  <c r="K22" i="5"/>
  <c r="K15" i="5" s="1"/>
  <c r="K29" i="5"/>
  <c r="K33" i="5"/>
  <c r="E42" i="6" l="1"/>
  <c r="F42" i="6"/>
  <c r="F35" i="6"/>
  <c r="H35" i="6" s="1"/>
  <c r="F28" i="6"/>
  <c r="F21" i="6"/>
  <c r="H21" i="6" s="1"/>
  <c r="L20" i="5"/>
  <c r="J29" i="5"/>
  <c r="L29" i="5" s="1"/>
  <c r="J22" i="5"/>
  <c r="J15" i="5" s="1"/>
  <c r="J19" i="5"/>
  <c r="L19" i="5" l="1"/>
  <c r="L15" i="5"/>
  <c r="H42" i="6"/>
  <c r="F14" i="6"/>
  <c r="L17" i="5" l="1"/>
  <c r="E14" i="6" l="1"/>
  <c r="E28" i="6"/>
  <c r="L22" i="5" l="1"/>
  <c r="L33" i="5" l="1"/>
  <c r="L16" i="5" l="1"/>
</calcChain>
</file>

<file path=xl/sharedStrings.xml><?xml version="1.0" encoding="utf-8"?>
<sst xmlns="http://schemas.openxmlformats.org/spreadsheetml/2006/main" count="422" uniqueCount="176">
  <si>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</si>
  <si>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</si>
  <si>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</si>
  <si>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</si>
  <si>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</si>
  <si>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</si>
  <si>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</si>
  <si>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</si>
  <si>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</si>
  <si>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</si>
  <si>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</si>
  <si>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</si>
  <si>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</si>
  <si>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</si>
  <si>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</si>
  <si>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</si>
  <si>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</si>
  <si>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</si>
  <si>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</si>
  <si>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</si>
  <si>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</si>
  <si>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Приложение № 6</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</si>
  <si>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</si>
  <si>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</si>
  <si>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</si>
  <si>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</si>
  <si>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</si>
  <si>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</si>
  <si>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</si>
  <si>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</si>
  <si>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</si>
  <si>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</si>
  <si>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</si>
  <si>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</si>
  <si>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</si>
  <si>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</si>
  <si>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</si>
  <si>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</si>
  <si>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</si>
  <si>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</si>
  <si>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2019 год</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</si>
  <si>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</si>
  <si>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</si>
  <si>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</si>
  <si>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</si>
  <si>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</si>
  <si>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</si>
  <si>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</si>
  <si>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</si>
  <si>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</si>
  <si>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</si>
  <si>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</si>
  <si>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</si>
  <si>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</si>
  <si>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</si>
  <si>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</si>
  <si>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</si>
  <si>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</si>
  <si>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</si>
  <si>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</si>
  <si>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</si>
  <si>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</si>
  <si>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</si>
  <si>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</si>
  <si>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</si>
  <si>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</si>
  <si>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</si>
  <si>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</si>
  <si>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</si>
  <si>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</si>
  <si>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Приложение № 7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</si>
  <si>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</si>
  <si>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</si>
  <si>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</si>
  <si>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</si>
  <si>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</si>
  <si>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</si>
  <si>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</si>
  <si>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</si>
  <si>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</si>
  <si>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</si>
  <si>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</si>
  <si>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</si>
  <si>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</si>
  <si>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</si>
  <si>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</si>
  <si>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</si>
  <si>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</si>
  <si>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</si>
  <si>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</si>
  <si>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</si>
  <si>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</si>
  <si>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</si>
  <si>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</si>
  <si>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</si>
  <si>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</si>
  <si>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</si>
  <si>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</si>
  <si>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</si>
  <si>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</si>
  <si>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</si>
  <si>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</si>
  <si>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</si>
  <si>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</si>
  <si>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</si>
  <si>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</si>
  <si>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</si>
  <si>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</si>
  <si>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</si>
  <si>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</si>
  <si>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</si>
  <si>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</si>
  <si>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</si>
  <si>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</si>
  <si>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</si>
  <si>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</si>
  <si>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</si>
  <si>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</si>
  <si>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</si>
  <si>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</si>
  <si>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</si>
  <si>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</si>
  <si>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</si>
  <si>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</si>
  <si>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</si>
  <si>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</si>
  <si>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</si>
  <si>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КЦСР</t>
  </si>
  <si>
    <t>0309         0310</t>
  </si>
  <si>
    <t>04100S4130</t>
  </si>
  <si>
    <t>Задача 1: Приобретение передвижного пожарного комплекса «Огнеборец» в населенные пункты Туруханского района</t>
  </si>
  <si>
    <t>1.4.2.</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</si>
  <si>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</si>
  <si>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</si>
  <si>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</si>
  <si>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</si>
  <si>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</si>
  <si>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</si>
  <si>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</si>
  <si>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</si>
  <si>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</si>
  <si>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</si>
  <si>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</si>
  <si>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</si>
  <si>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</si>
  <si>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</si>
  <si>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</si>
  <si>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</si>
  <si>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1.4.3.</t>
  </si>
  <si>
    <t>0410081700</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</si>
  <si>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</si>
  <si>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</si>
  <si>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2022 год</t>
  </si>
  <si>
    <t>Приобретение товарно-материальных ценностей для оснащения эвакопунктов и пунктов временного размещения в период весеннего половодья</t>
  </si>
  <si>
    <t>Приобретение полевой кухни для населенных пунктов, подверженных паводку</t>
  </si>
  <si>
    <t>Оказание услуг по страхованию гражданской ответственности перед третьими лицами администрации Туруханского района</t>
  </si>
  <si>
    <t>Количество приобретеных противопожарных емкостей на территории Туруханского сельсовета и населенных пунктах расположенных на межселенной территории Туруханского района</t>
  </si>
  <si>
    <t>Количество приобретеных пожарных мотопомп на территории Туруханского, Вороговского и Вернеимбатского сельсоветов</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</si>
  <si>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Светлогорского,Верхнеимбатского, Зотинского и Вороговского сельсоветов</t>
  </si>
  <si>
    <t>Количество пополненых пожарных водоемов запасами воды на территории Туруханского, Вороговского и Борского сельсоветов</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</si>
  <si>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Вороговским, Зотинским, Борским, Туруханским, Верхнеимбатским сельсоветом и в населенные пункты межселенной территории Туруханского района</t>
  </si>
  <si>
    <t>Оснащение эвакопунктов и пунктов временного размещения</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</si>
  <si>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</si>
  <si>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2023 год</t>
  </si>
  <si>
    <t xml:space="preserve">       показателей результативности</t>
  </si>
  <si>
    <t>Количество отремонтированных и очищенных от снега подъездов к источникам противопожарного водоснабжения на территории Туруханского, Борского, Вороговского сельсовета</t>
  </si>
  <si>
    <t>Приложение к информации об отдельном мероприятиии № 6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</si>
  <si>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Отдельное мероприятие: Страхование гружданской ответственности перед третьими лицами администрации Туруханского района от паводка, природных и техногенных пожаров</t>
  </si>
  <si>
    <t>2024 год</t>
  </si>
  <si>
    <t>январь-сентябрь 2022</t>
  </si>
  <si>
    <t>январь-декабрь 2022</t>
  </si>
  <si>
    <t>июнь 2022</t>
  </si>
  <si>
    <t>Мероприятие 6</t>
  </si>
  <si>
    <t>Страхование гражданской ответсвенности перед третьими лицами администрации туруханского района от паводка, природных и техногенных пожаров</t>
  </si>
  <si>
    <t>0410084510</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</si>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</sst>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86">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6"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164"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164" fontId="15"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Border="1" applyAlignment="1">
      <alignment horizontal="left"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0" fillId="0" borderId="7" xfId="0" applyBorder="1" applyAlignment="1">
      <alignment horizontal="left" vertical="center" wrapText="1"/>
    </xf>
    <xf numFmtId="0" fontId="8" fillId="0" borderId="7" xfId="0" applyFont="1" applyBorder="1" applyAlignment="1">
      <alignment horizontal="lef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6" fillId="0" borderId="1"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left" wrapText="1"/>
    </xf>
    <xf numFmtId="0" fontId="6" fillId="0" borderId="0" xfId="0" applyFont="1" applyAlignment="1">
      <alignment horizontal="center" vertical="center"/>
    </xf>
    <xf numFmtId="0" fontId="6" fillId="0" borderId="6" xfId="0" applyFont="1" applyBorder="1" applyAlignment="1">
      <alignment vertical="center" wrapText="1"/>
    </xf>
    <xf numFmtId="0" fontId="6" fillId="0" borderId="8" xfId="0" applyFont="1" applyBorder="1" applyAlignment="1">
      <alignment horizontal="right"/>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8" fillId="0" borderId="7"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0" xfId="0" applyFont="1" applyAlignment="1">
      <alignment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0"/>
  <sheetViews>
    <sheetView view="pageBreakPreview" topLeftCell="A7" zoomScale="60" zoomScaleNormal="85" workbookViewId="0">
      <selection activeCell="H16" sqref="H16"/>
    </sheetView>
  </sheetViews>
  <sheetFormatPr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132" t="s">
        <v>21</v>
      </c>
      <c r="E1" s="133"/>
    </row>
    <row r="2" spans="1:5" ht="75.75" customHeight="1" x14ac:dyDescent="0.25">
      <c r="A2" s="10"/>
      <c r="D2" s="134" t="s">
        <v>42</v>
      </c>
      <c r="E2" s="135"/>
    </row>
    <row r="3" spans="1:5" ht="18.75" x14ac:dyDescent="0.25">
      <c r="A3" s="10"/>
    </row>
    <row r="4" spans="1:5" x14ac:dyDescent="0.25">
      <c r="A4" s="136" t="s">
        <v>0</v>
      </c>
      <c r="B4" s="136"/>
      <c r="C4" s="136"/>
      <c r="D4" s="136"/>
      <c r="E4" s="136"/>
    </row>
    <row r="5" spans="1:5" x14ac:dyDescent="0.25">
      <c r="A5" s="136" t="s">
        <v>6</v>
      </c>
      <c r="B5" s="136"/>
      <c r="C5" s="136"/>
      <c r="D5" s="136"/>
      <c r="E5" s="136"/>
    </row>
    <row r="6" spans="1:5" x14ac:dyDescent="0.25">
      <c r="A6" s="136" t="s">
        <v>7</v>
      </c>
      <c r="B6" s="136"/>
      <c r="C6" s="136"/>
      <c r="D6" s="136"/>
      <c r="E6" s="136"/>
    </row>
    <row r="7" spans="1:5" x14ac:dyDescent="0.25">
      <c r="A7" s="136" t="s">
        <v>8</v>
      </c>
      <c r="B7" s="136"/>
      <c r="C7" s="136"/>
      <c r="D7" s="136"/>
      <c r="E7" s="136"/>
    </row>
    <row r="8" spans="1:5" x14ac:dyDescent="0.25">
      <c r="A8" s="136" t="s">
        <v>9</v>
      </c>
      <c r="B8" s="136"/>
      <c r="C8" s="136"/>
      <c r="D8" s="136"/>
      <c r="E8" s="136"/>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131" t="s">
        <v>43</v>
      </c>
      <c r="C12" s="131"/>
      <c r="D12" s="131"/>
      <c r="E12" s="131"/>
    </row>
    <row r="13" spans="1:5" x14ac:dyDescent="0.25">
      <c r="A13" s="129" t="s">
        <v>1</v>
      </c>
      <c r="B13" s="131" t="s">
        <v>130</v>
      </c>
      <c r="C13" s="131"/>
      <c r="D13" s="131"/>
      <c r="E13" s="131"/>
    </row>
    <row r="14" spans="1:5" ht="22.5" customHeight="1" x14ac:dyDescent="0.25">
      <c r="A14" s="130"/>
      <c r="B14" s="126" t="s">
        <v>47</v>
      </c>
      <c r="C14" s="127"/>
      <c r="D14" s="127"/>
      <c r="E14" s="128"/>
    </row>
    <row r="15" spans="1:5" ht="60.75" customHeight="1" x14ac:dyDescent="0.25">
      <c r="A15" s="11" t="s">
        <v>44</v>
      </c>
      <c r="B15" s="4" t="s">
        <v>45</v>
      </c>
      <c r="C15" s="4" t="s">
        <v>63</v>
      </c>
      <c r="D15" s="43" t="s">
        <v>64</v>
      </c>
      <c r="E15" s="36" t="s">
        <v>171</v>
      </c>
    </row>
    <row r="16" spans="1:5" ht="36" customHeight="1" x14ac:dyDescent="0.25">
      <c r="A16" s="129" t="s">
        <v>49</v>
      </c>
      <c r="B16" s="131" t="s">
        <v>46</v>
      </c>
      <c r="C16" s="131"/>
      <c r="D16" s="131"/>
      <c r="E16" s="131"/>
    </row>
    <row r="17" spans="1:5" ht="21.75" customHeight="1" x14ac:dyDescent="0.25">
      <c r="A17" s="130"/>
      <c r="B17" s="126" t="s">
        <v>48</v>
      </c>
      <c r="C17" s="127"/>
      <c r="D17" s="127"/>
      <c r="E17" s="128"/>
    </row>
    <row r="18" spans="1:5" ht="54.75" customHeight="1" x14ac:dyDescent="0.25">
      <c r="A18" s="11" t="s">
        <v>50</v>
      </c>
      <c r="B18" s="12" t="s">
        <v>45</v>
      </c>
      <c r="C18" s="16" t="s">
        <v>65</v>
      </c>
      <c r="D18" s="16" t="s">
        <v>64</v>
      </c>
      <c r="E18" s="36" t="s">
        <v>171</v>
      </c>
    </row>
    <row r="19" spans="1:5" ht="30" customHeight="1" x14ac:dyDescent="0.25">
      <c r="A19" s="129" t="s">
        <v>51</v>
      </c>
      <c r="B19" s="131" t="s">
        <v>53</v>
      </c>
      <c r="C19" s="131"/>
      <c r="D19" s="131"/>
      <c r="E19" s="131"/>
    </row>
    <row r="20" spans="1:5" x14ac:dyDescent="0.25">
      <c r="A20" s="138"/>
      <c r="B20" s="126" t="s">
        <v>52</v>
      </c>
      <c r="C20" s="127"/>
      <c r="D20" s="127"/>
      <c r="E20" s="128"/>
    </row>
    <row r="21" spans="1:5" ht="63" x14ac:dyDescent="0.25">
      <c r="A21" s="14" t="s">
        <v>54</v>
      </c>
      <c r="B21" s="19" t="s">
        <v>66</v>
      </c>
      <c r="C21" s="17" t="s">
        <v>89</v>
      </c>
      <c r="D21" s="20" t="s">
        <v>73</v>
      </c>
      <c r="E21" s="36" t="s">
        <v>171</v>
      </c>
    </row>
    <row r="22" spans="1:5" ht="31.5" customHeight="1" x14ac:dyDescent="0.25">
      <c r="A22" s="129" t="s">
        <v>57</v>
      </c>
      <c r="B22" s="131" t="s">
        <v>55</v>
      </c>
      <c r="C22" s="131"/>
      <c r="D22" s="131"/>
      <c r="E22" s="131"/>
    </row>
    <row r="23" spans="1:5" x14ac:dyDescent="0.25">
      <c r="A23" s="138"/>
      <c r="B23" s="126" t="s">
        <v>56</v>
      </c>
      <c r="C23" s="127"/>
      <c r="D23" s="127"/>
      <c r="E23" s="128"/>
    </row>
    <row r="24" spans="1:5" ht="50.25" customHeight="1" x14ac:dyDescent="0.25">
      <c r="A24" s="14" t="s">
        <v>58</v>
      </c>
      <c r="B24" s="17" t="s">
        <v>66</v>
      </c>
      <c r="C24" s="13" t="s">
        <v>153</v>
      </c>
      <c r="D24" s="43" t="s">
        <v>64</v>
      </c>
      <c r="E24" s="36" t="s">
        <v>170</v>
      </c>
    </row>
    <row r="25" spans="1:5" ht="50.25" customHeight="1" x14ac:dyDescent="0.25">
      <c r="A25" s="73" t="s">
        <v>131</v>
      </c>
      <c r="B25" s="17" t="s">
        <v>66</v>
      </c>
      <c r="C25" s="72" t="s">
        <v>154</v>
      </c>
      <c r="D25" s="71" t="s">
        <v>64</v>
      </c>
      <c r="E25" s="36" t="s">
        <v>170</v>
      </c>
    </row>
    <row r="26" spans="1:5" ht="50.25" customHeight="1" x14ac:dyDescent="0.25">
      <c r="A26" s="73" t="s">
        <v>148</v>
      </c>
      <c r="B26" s="17" t="s">
        <v>66</v>
      </c>
      <c r="C26" s="78" t="s">
        <v>155</v>
      </c>
      <c r="D26" s="77" t="s">
        <v>64</v>
      </c>
      <c r="E26" s="36" t="s">
        <v>170</v>
      </c>
    </row>
    <row r="27" spans="1:5" ht="48.75" customHeight="1" x14ac:dyDescent="0.25">
      <c r="A27" s="137" t="s">
        <v>60</v>
      </c>
      <c r="B27" s="131" t="s">
        <v>59</v>
      </c>
      <c r="C27" s="131"/>
      <c r="D27" s="131"/>
      <c r="E27" s="131"/>
    </row>
    <row r="28" spans="1:5" ht="21" customHeight="1" x14ac:dyDescent="0.25">
      <c r="A28" s="138"/>
      <c r="B28" s="126" t="s">
        <v>61</v>
      </c>
      <c r="C28" s="127"/>
      <c r="D28" s="127"/>
      <c r="E28" s="128"/>
    </row>
    <row r="29" spans="1:5" ht="54.75" customHeight="1" x14ac:dyDescent="0.25">
      <c r="A29" s="14" t="s">
        <v>62</v>
      </c>
      <c r="B29" s="13" t="s">
        <v>66</v>
      </c>
      <c r="C29" s="17" t="s">
        <v>68</v>
      </c>
      <c r="D29" s="17" t="s">
        <v>69</v>
      </c>
      <c r="E29" s="18" t="s">
        <v>169</v>
      </c>
    </row>
    <row r="30" spans="1:5" ht="47.25" x14ac:dyDescent="0.25">
      <c r="A30" s="21" t="s">
        <v>67</v>
      </c>
      <c r="B30" s="15" t="s">
        <v>66</v>
      </c>
      <c r="C30" s="9" t="s">
        <v>96</v>
      </c>
      <c r="D30" s="9" t="s">
        <v>69</v>
      </c>
      <c r="E30" s="18" t="s">
        <v>169</v>
      </c>
    </row>
  </sheetData>
  <mergeCells count="23">
    <mergeCell ref="B27:E27"/>
    <mergeCell ref="B28:E28"/>
    <mergeCell ref="A27:A28"/>
    <mergeCell ref="B19:E19"/>
    <mergeCell ref="B20:E20"/>
    <mergeCell ref="A19:A20"/>
    <mergeCell ref="B22:E22"/>
    <mergeCell ref="B23:E23"/>
    <mergeCell ref="A22:A23"/>
    <mergeCell ref="D1:E1"/>
    <mergeCell ref="D2:E2"/>
    <mergeCell ref="B12:E12"/>
    <mergeCell ref="B13:E13"/>
    <mergeCell ref="A4:E4"/>
    <mergeCell ref="A5:E5"/>
    <mergeCell ref="A6:E6"/>
    <mergeCell ref="A7:E7"/>
    <mergeCell ref="A8:E8"/>
    <mergeCell ref="B14:E14"/>
    <mergeCell ref="A13:A14"/>
    <mergeCell ref="A16:A17"/>
    <mergeCell ref="B16:E16"/>
    <mergeCell ref="B17:E17"/>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48"/>
  <sheetViews>
    <sheetView tabSelected="1" view="pageBreakPreview" topLeftCell="A29" zoomScale="85" zoomScaleNormal="85" zoomScaleSheetLayoutView="85" workbookViewId="0">
      <selection activeCell="C33" sqref="C33:C42"/>
    </sheetView>
  </sheetViews>
  <sheetFormatPr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8.375" style="1" customWidth="1"/>
    <col min="9" max="9" width="9.125" style="1" customWidth="1"/>
    <col min="10" max="11" width="8.875" style="1" customWidth="1"/>
    <col min="12" max="12" width="11.125" style="1" customWidth="1"/>
    <col min="13" max="13" width="11.875" style="1" customWidth="1"/>
    <col min="14" max="16384" width="9" style="1"/>
  </cols>
  <sheetData>
    <row r="1" spans="1:13" ht="15.75" customHeight="1" x14ac:dyDescent="0.25">
      <c r="A1" s="23"/>
      <c r="B1" s="23"/>
      <c r="C1" s="23"/>
      <c r="D1" s="24"/>
      <c r="E1" s="23"/>
      <c r="F1" s="23"/>
      <c r="G1" s="23"/>
      <c r="H1" s="158" t="s">
        <v>70</v>
      </c>
      <c r="I1" s="158"/>
      <c r="J1" s="158"/>
      <c r="K1" s="158"/>
      <c r="L1" s="158"/>
      <c r="M1" s="86"/>
    </row>
    <row r="2" spans="1:13" x14ac:dyDescent="0.25">
      <c r="A2" s="23"/>
      <c r="B2" s="23"/>
      <c r="C2" s="23"/>
      <c r="D2" s="24"/>
      <c r="E2" s="23"/>
      <c r="F2" s="23"/>
      <c r="G2" s="23"/>
      <c r="H2" s="158"/>
      <c r="I2" s="158"/>
      <c r="J2" s="158"/>
      <c r="K2" s="158"/>
      <c r="L2" s="158"/>
      <c r="M2" s="86"/>
    </row>
    <row r="3" spans="1:13" ht="50.25" customHeight="1" x14ac:dyDescent="0.25">
      <c r="A3" s="23"/>
      <c r="B3" s="23"/>
      <c r="C3" s="23"/>
      <c r="D3" s="24"/>
      <c r="E3" s="23"/>
      <c r="F3" s="23"/>
      <c r="G3" s="23"/>
      <c r="H3" s="158"/>
      <c r="I3" s="158"/>
      <c r="J3" s="158"/>
      <c r="K3" s="158"/>
      <c r="L3" s="158"/>
      <c r="M3" s="86"/>
    </row>
    <row r="4" spans="1:13" x14ac:dyDescent="0.25">
      <c r="A4" s="24"/>
      <c r="B4" s="23"/>
      <c r="C4" s="23"/>
      <c r="D4" s="23"/>
      <c r="E4" s="23"/>
      <c r="F4" s="23"/>
      <c r="G4" s="23"/>
      <c r="H4" s="23"/>
      <c r="I4" s="23"/>
      <c r="J4" s="23"/>
      <c r="K4" s="23"/>
      <c r="L4" s="23"/>
      <c r="M4" s="23"/>
    </row>
    <row r="5" spans="1:13" x14ac:dyDescent="0.25">
      <c r="A5" s="159" t="s">
        <v>0</v>
      </c>
      <c r="B5" s="159"/>
      <c r="C5" s="159"/>
      <c r="D5" s="159"/>
      <c r="E5" s="159"/>
      <c r="F5" s="159"/>
      <c r="G5" s="159"/>
      <c r="H5" s="159"/>
      <c r="I5" s="159"/>
      <c r="J5" s="159"/>
      <c r="K5" s="159"/>
      <c r="L5" s="159"/>
      <c r="M5" s="159"/>
    </row>
    <row r="6" spans="1:13" x14ac:dyDescent="0.25">
      <c r="A6" s="159" t="s">
        <v>23</v>
      </c>
      <c r="B6" s="159"/>
      <c r="C6" s="159"/>
      <c r="D6" s="159"/>
      <c r="E6" s="159"/>
      <c r="F6" s="159"/>
      <c r="G6" s="159"/>
      <c r="H6" s="159"/>
      <c r="I6" s="159"/>
      <c r="J6" s="159"/>
      <c r="K6" s="159"/>
      <c r="L6" s="159"/>
      <c r="M6" s="159"/>
    </row>
    <row r="7" spans="1:13" x14ac:dyDescent="0.25">
      <c r="A7" s="159" t="s">
        <v>24</v>
      </c>
      <c r="B7" s="159"/>
      <c r="C7" s="159"/>
      <c r="D7" s="159"/>
      <c r="E7" s="159"/>
      <c r="F7" s="159"/>
      <c r="G7" s="159"/>
      <c r="H7" s="159"/>
      <c r="I7" s="159"/>
      <c r="J7" s="159"/>
      <c r="K7" s="159"/>
      <c r="L7" s="159"/>
      <c r="M7" s="159"/>
    </row>
    <row r="8" spans="1:13" x14ac:dyDescent="0.25">
      <c r="A8" s="159" t="s">
        <v>25</v>
      </c>
      <c r="B8" s="159"/>
      <c r="C8" s="159"/>
      <c r="D8" s="159"/>
      <c r="E8" s="159"/>
      <c r="F8" s="159"/>
      <c r="G8" s="159"/>
      <c r="H8" s="159"/>
      <c r="I8" s="159"/>
      <c r="J8" s="159"/>
      <c r="K8" s="159"/>
      <c r="L8" s="159"/>
      <c r="M8" s="159"/>
    </row>
    <row r="9" spans="1:13" x14ac:dyDescent="0.25">
      <c r="A9" s="159" t="s">
        <v>26</v>
      </c>
      <c r="B9" s="159"/>
      <c r="C9" s="159"/>
      <c r="D9" s="159"/>
      <c r="E9" s="159"/>
      <c r="F9" s="159"/>
      <c r="G9" s="159"/>
      <c r="H9" s="159"/>
      <c r="I9" s="159"/>
      <c r="J9" s="159"/>
      <c r="K9" s="159"/>
      <c r="L9" s="159"/>
      <c r="M9" s="159"/>
    </row>
    <row r="10" spans="1:13" x14ac:dyDescent="0.25">
      <c r="A10" s="159" t="s">
        <v>27</v>
      </c>
      <c r="B10" s="159"/>
      <c r="C10" s="159"/>
      <c r="D10" s="159"/>
      <c r="E10" s="159"/>
      <c r="F10" s="159"/>
      <c r="G10" s="159"/>
      <c r="H10" s="159"/>
      <c r="I10" s="159"/>
      <c r="J10" s="159"/>
      <c r="K10" s="159"/>
      <c r="L10" s="159"/>
      <c r="M10" s="159"/>
    </row>
    <row r="11" spans="1:13" x14ac:dyDescent="0.25">
      <c r="A11" s="23"/>
      <c r="B11" s="23"/>
      <c r="C11" s="23"/>
      <c r="D11" s="23"/>
      <c r="E11" s="23"/>
      <c r="F11" s="23"/>
      <c r="G11" s="23"/>
      <c r="H11" s="23"/>
      <c r="I11" s="161" t="s">
        <v>11</v>
      </c>
      <c r="J11" s="161"/>
      <c r="K11" s="161"/>
      <c r="L11" s="161"/>
      <c r="M11" s="25"/>
    </row>
    <row r="12" spans="1:13" ht="60" customHeight="1" x14ac:dyDescent="0.25">
      <c r="A12" s="156" t="s">
        <v>10</v>
      </c>
      <c r="B12" s="156" t="s">
        <v>22</v>
      </c>
      <c r="C12" s="156" t="s">
        <v>74</v>
      </c>
      <c r="D12" s="156" t="s">
        <v>14</v>
      </c>
      <c r="E12" s="156" t="s">
        <v>15</v>
      </c>
      <c r="F12" s="156"/>
      <c r="G12" s="156"/>
      <c r="H12" s="156"/>
      <c r="I12" s="48" t="s">
        <v>152</v>
      </c>
      <c r="J12" s="81" t="s">
        <v>163</v>
      </c>
      <c r="K12" s="88" t="s">
        <v>168</v>
      </c>
      <c r="L12" s="156" t="s">
        <v>16</v>
      </c>
    </row>
    <row r="13" spans="1:13" ht="84.75" customHeight="1" x14ac:dyDescent="0.25">
      <c r="A13" s="156"/>
      <c r="B13" s="156"/>
      <c r="C13" s="156"/>
      <c r="D13" s="156"/>
      <c r="E13" s="26" t="s">
        <v>17</v>
      </c>
      <c r="F13" s="26" t="s">
        <v>18</v>
      </c>
      <c r="G13" s="26" t="s">
        <v>127</v>
      </c>
      <c r="H13" s="26" t="s">
        <v>19</v>
      </c>
      <c r="I13" s="48" t="s">
        <v>20</v>
      </c>
      <c r="J13" s="81" t="s">
        <v>20</v>
      </c>
      <c r="K13" s="88" t="s">
        <v>20</v>
      </c>
      <c r="L13" s="156"/>
    </row>
    <row r="14" spans="1:13" x14ac:dyDescent="0.25">
      <c r="A14" s="26">
        <v>1</v>
      </c>
      <c r="B14" s="26">
        <v>2</v>
      </c>
      <c r="C14" s="26">
        <v>3</v>
      </c>
      <c r="D14" s="26">
        <v>4</v>
      </c>
      <c r="E14" s="26">
        <v>5</v>
      </c>
      <c r="F14" s="26">
        <v>6</v>
      </c>
      <c r="G14" s="26">
        <v>7</v>
      </c>
      <c r="H14" s="26">
        <v>8</v>
      </c>
      <c r="I14" s="48">
        <v>12</v>
      </c>
      <c r="J14" s="81">
        <v>13</v>
      </c>
      <c r="K14" s="88">
        <v>14</v>
      </c>
      <c r="L14" s="26">
        <v>15</v>
      </c>
    </row>
    <row r="15" spans="1:13" ht="78.75" customHeight="1" x14ac:dyDescent="0.25">
      <c r="A15" s="153">
        <v>1</v>
      </c>
      <c r="B15" s="139" t="s">
        <v>30</v>
      </c>
      <c r="C15" s="153" t="s">
        <v>71</v>
      </c>
      <c r="D15" s="27" t="s">
        <v>72</v>
      </c>
      <c r="E15" s="26"/>
      <c r="F15" s="28"/>
      <c r="G15" s="28"/>
      <c r="H15" s="26"/>
      <c r="I15" s="29">
        <f>SUM(I22,I29,I31,I33,I43)</f>
        <v>26084.743999999999</v>
      </c>
      <c r="J15" s="29">
        <f>SUM(J19,J22,J29,J31,J33,J43)</f>
        <v>26164.743999999999</v>
      </c>
      <c r="K15" s="29">
        <f>SUM(K19,K22,K29,K31,K33,K43)</f>
        <v>26164.743999999999</v>
      </c>
      <c r="L15" s="30">
        <f>SUM(I15:K15)</f>
        <v>78414.231999999989</v>
      </c>
    </row>
    <row r="16" spans="1:13" ht="38.25" customHeight="1" x14ac:dyDescent="0.25">
      <c r="A16" s="154"/>
      <c r="B16" s="140"/>
      <c r="C16" s="154"/>
      <c r="D16" s="31" t="s">
        <v>75</v>
      </c>
      <c r="E16" s="26">
        <v>241</v>
      </c>
      <c r="F16" s="28" t="s">
        <v>128</v>
      </c>
      <c r="G16" s="28"/>
      <c r="H16" s="26"/>
      <c r="I16" s="32">
        <f>SUM(I20,I23,I24,I25,I32,I34:I42,I44)</f>
        <v>23950.026999999998</v>
      </c>
      <c r="J16" s="32">
        <f>SUM(J20,J23:J25,J32,J34:J42,J44)</f>
        <v>24030.040999999997</v>
      </c>
      <c r="K16" s="32">
        <f>SUM(K20,K23:K25,K32,K34:K42,K44)</f>
        <v>24030.040999999997</v>
      </c>
      <c r="L16" s="33">
        <f>SUM(I16:J16)</f>
        <v>47980.067999999999</v>
      </c>
    </row>
    <row r="17" spans="1:12" ht="15.75" customHeight="1" x14ac:dyDescent="0.25">
      <c r="A17" s="154"/>
      <c r="B17" s="140"/>
      <c r="C17" s="154"/>
      <c r="D17" s="153" t="s">
        <v>73</v>
      </c>
      <c r="E17" s="139">
        <v>242</v>
      </c>
      <c r="F17" s="147" t="s">
        <v>79</v>
      </c>
      <c r="G17" s="147"/>
      <c r="H17" s="139"/>
      <c r="I17" s="144">
        <f>SUM(I26:I28,I30)</f>
        <v>2134.7170000000001</v>
      </c>
      <c r="J17" s="144">
        <f>SUM(J26,J27,J28,J30)</f>
        <v>2134.703</v>
      </c>
      <c r="K17" s="144">
        <f>SUM(K26:K28,K30)</f>
        <v>2134.703</v>
      </c>
      <c r="L17" s="144">
        <f>SUM(I17:J18)</f>
        <v>4269.42</v>
      </c>
    </row>
    <row r="18" spans="1:12" ht="34.5" customHeight="1" x14ac:dyDescent="0.25">
      <c r="A18" s="155"/>
      <c r="B18" s="157"/>
      <c r="C18" s="155"/>
      <c r="D18" s="160"/>
      <c r="E18" s="138"/>
      <c r="F18" s="138"/>
      <c r="G18" s="138"/>
      <c r="H18" s="138"/>
      <c r="I18" s="138"/>
      <c r="J18" s="145"/>
      <c r="K18" s="145"/>
      <c r="L18" s="145"/>
    </row>
    <row r="19" spans="1:12" ht="38.25" x14ac:dyDescent="0.25">
      <c r="A19" s="152" t="s">
        <v>1</v>
      </c>
      <c r="B19" s="156" t="s">
        <v>76</v>
      </c>
      <c r="C19" s="152" t="s">
        <v>77</v>
      </c>
      <c r="D19" s="31" t="s">
        <v>78</v>
      </c>
      <c r="E19" s="26">
        <v>241</v>
      </c>
      <c r="F19" s="28" t="s">
        <v>79</v>
      </c>
      <c r="G19" s="28" t="s">
        <v>99</v>
      </c>
      <c r="H19" s="26">
        <v>540</v>
      </c>
      <c r="I19" s="30">
        <v>0</v>
      </c>
      <c r="J19" s="30">
        <f>SUM(J20:J21)</f>
        <v>0</v>
      </c>
      <c r="K19" s="30">
        <f>SUM(K20:K21)</f>
        <v>0</v>
      </c>
      <c r="L19" s="30">
        <f>SUM(I19:J19)</f>
        <v>0</v>
      </c>
    </row>
    <row r="20" spans="1:12" ht="15.75" customHeight="1" x14ac:dyDescent="0.25">
      <c r="A20" s="152"/>
      <c r="B20" s="156"/>
      <c r="C20" s="152"/>
      <c r="D20" s="141" t="s">
        <v>75</v>
      </c>
      <c r="E20" s="139">
        <v>241</v>
      </c>
      <c r="F20" s="147" t="s">
        <v>79</v>
      </c>
      <c r="G20" s="147" t="s">
        <v>99</v>
      </c>
      <c r="H20" s="139">
        <v>540</v>
      </c>
      <c r="I20" s="147" t="s">
        <v>134</v>
      </c>
      <c r="J20" s="147" t="s">
        <v>134</v>
      </c>
      <c r="K20" s="112" t="s">
        <v>134</v>
      </c>
      <c r="L20" s="144">
        <f>SUM(I20:J21)</f>
        <v>0</v>
      </c>
    </row>
    <row r="21" spans="1:12" x14ac:dyDescent="0.25">
      <c r="A21" s="152"/>
      <c r="B21" s="156"/>
      <c r="C21" s="152"/>
      <c r="D21" s="163"/>
      <c r="E21" s="146"/>
      <c r="F21" s="149"/>
      <c r="G21" s="149"/>
      <c r="H21" s="146"/>
      <c r="I21" s="148"/>
      <c r="J21" s="149"/>
      <c r="K21" s="113"/>
      <c r="L21" s="145"/>
    </row>
    <row r="22" spans="1:12" ht="38.25" x14ac:dyDescent="0.25">
      <c r="A22" s="153" t="s">
        <v>49</v>
      </c>
      <c r="B22" s="139" t="s">
        <v>80</v>
      </c>
      <c r="C22" s="141" t="s">
        <v>81</v>
      </c>
      <c r="D22" s="31" t="s">
        <v>78</v>
      </c>
      <c r="E22" s="26"/>
      <c r="F22" s="28"/>
      <c r="G22" s="28"/>
      <c r="H22" s="26"/>
      <c r="I22" s="30">
        <f>SUM(I23:I28)</f>
        <v>2274.7999999999997</v>
      </c>
      <c r="J22" s="30">
        <f>SUM(J23:J28)</f>
        <v>2274.7999999999997</v>
      </c>
      <c r="K22" s="30">
        <f>SUM(K23:K28)</f>
        <v>2274.7999999999997</v>
      </c>
      <c r="L22" s="30">
        <f t="shared" ref="L22:L30" si="0">SUM(I22:K22)</f>
        <v>6824.4</v>
      </c>
    </row>
    <row r="23" spans="1:12" x14ac:dyDescent="0.25">
      <c r="A23" s="164"/>
      <c r="B23" s="140"/>
      <c r="C23" s="142"/>
      <c r="D23" s="141" t="s">
        <v>75</v>
      </c>
      <c r="E23" s="26">
        <v>241</v>
      </c>
      <c r="F23" s="28" t="s">
        <v>79</v>
      </c>
      <c r="G23" s="28" t="s">
        <v>100</v>
      </c>
      <c r="H23" s="26">
        <v>540</v>
      </c>
      <c r="I23" s="32">
        <v>313.07499999999999</v>
      </c>
      <c r="J23" s="32">
        <v>313.07499999999999</v>
      </c>
      <c r="K23" s="32">
        <v>313.07499999999999</v>
      </c>
      <c r="L23" s="32">
        <f t="shared" si="0"/>
        <v>939.22499999999991</v>
      </c>
    </row>
    <row r="24" spans="1:12" x14ac:dyDescent="0.25">
      <c r="A24" s="164"/>
      <c r="B24" s="140"/>
      <c r="C24" s="142"/>
      <c r="D24" s="150"/>
      <c r="E24" s="49">
        <v>241</v>
      </c>
      <c r="F24" s="50" t="s">
        <v>79</v>
      </c>
      <c r="G24" s="50" t="s">
        <v>98</v>
      </c>
      <c r="H24" s="49">
        <v>540</v>
      </c>
      <c r="I24" s="32">
        <v>1232.2</v>
      </c>
      <c r="J24" s="32">
        <v>1232.2</v>
      </c>
      <c r="K24" s="32">
        <v>1232.2</v>
      </c>
      <c r="L24" s="32">
        <f t="shared" si="0"/>
        <v>3696.6000000000004</v>
      </c>
    </row>
    <row r="25" spans="1:12" x14ac:dyDescent="0.25">
      <c r="A25" s="164"/>
      <c r="B25" s="140"/>
      <c r="C25" s="142"/>
      <c r="D25" s="143"/>
      <c r="E25" s="49">
        <v>241</v>
      </c>
      <c r="F25" s="50" t="s">
        <v>79</v>
      </c>
      <c r="G25" s="50" t="s">
        <v>97</v>
      </c>
      <c r="H25" s="49">
        <v>540</v>
      </c>
      <c r="I25" s="32">
        <v>136.911</v>
      </c>
      <c r="J25" s="32">
        <v>136.92500000000001</v>
      </c>
      <c r="K25" s="32">
        <v>136.92500000000001</v>
      </c>
      <c r="L25" s="32">
        <f t="shared" si="0"/>
        <v>410.76100000000002</v>
      </c>
    </row>
    <row r="26" spans="1:12" x14ac:dyDescent="0.25">
      <c r="A26" s="164"/>
      <c r="B26" s="166"/>
      <c r="C26" s="151"/>
      <c r="D26" s="141" t="s">
        <v>73</v>
      </c>
      <c r="E26" s="26">
        <v>242</v>
      </c>
      <c r="F26" s="28" t="s">
        <v>79</v>
      </c>
      <c r="G26" s="28" t="s">
        <v>100</v>
      </c>
      <c r="H26" s="26">
        <v>244</v>
      </c>
      <c r="I26" s="32">
        <v>391.83600000000001</v>
      </c>
      <c r="J26" s="32">
        <v>391.822</v>
      </c>
      <c r="K26" s="32">
        <v>391.822</v>
      </c>
      <c r="L26" s="32">
        <f t="shared" si="0"/>
        <v>1175.48</v>
      </c>
    </row>
    <row r="27" spans="1:12" x14ac:dyDescent="0.25">
      <c r="A27" s="164"/>
      <c r="B27" s="166"/>
      <c r="C27" s="151"/>
      <c r="D27" s="142"/>
      <c r="E27" s="49">
        <v>242</v>
      </c>
      <c r="F27" s="50" t="s">
        <v>79</v>
      </c>
      <c r="G27" s="50" t="s">
        <v>98</v>
      </c>
      <c r="H27" s="49">
        <v>244</v>
      </c>
      <c r="I27" s="32">
        <v>180.7</v>
      </c>
      <c r="J27" s="32">
        <v>180.7</v>
      </c>
      <c r="K27" s="32">
        <v>180.7</v>
      </c>
      <c r="L27" s="32">
        <f t="shared" si="0"/>
        <v>542.09999999999991</v>
      </c>
    </row>
    <row r="28" spans="1:12" x14ac:dyDescent="0.25">
      <c r="A28" s="165"/>
      <c r="B28" s="138"/>
      <c r="C28" s="143"/>
      <c r="D28" s="143"/>
      <c r="E28" s="49">
        <v>242</v>
      </c>
      <c r="F28" s="50" t="s">
        <v>79</v>
      </c>
      <c r="G28" s="50" t="s">
        <v>97</v>
      </c>
      <c r="H28" s="49">
        <v>244</v>
      </c>
      <c r="I28" s="32">
        <v>20.077999999999999</v>
      </c>
      <c r="J28" s="32">
        <v>20.077999999999999</v>
      </c>
      <c r="K28" s="32">
        <v>20.077999999999999</v>
      </c>
      <c r="L28" s="32">
        <f t="shared" si="0"/>
        <v>60.233999999999995</v>
      </c>
    </row>
    <row r="29" spans="1:12" ht="38.25" x14ac:dyDescent="0.25">
      <c r="A29" s="153" t="s">
        <v>51</v>
      </c>
      <c r="B29" s="156" t="s">
        <v>82</v>
      </c>
      <c r="C29" s="162" t="s">
        <v>83</v>
      </c>
      <c r="D29" s="31" t="s">
        <v>78</v>
      </c>
      <c r="E29" s="26">
        <v>242</v>
      </c>
      <c r="F29" s="28" t="s">
        <v>79</v>
      </c>
      <c r="G29" s="28" t="s">
        <v>149</v>
      </c>
      <c r="H29" s="26">
        <v>244</v>
      </c>
      <c r="I29" s="30">
        <v>1542.1030000000001</v>
      </c>
      <c r="J29" s="30">
        <f>SUM(J30)</f>
        <v>1542.1030000000001</v>
      </c>
      <c r="K29" s="30">
        <f>SUM(K30)</f>
        <v>1542.1030000000001</v>
      </c>
      <c r="L29" s="30">
        <f t="shared" si="0"/>
        <v>4626.3090000000002</v>
      </c>
    </row>
    <row r="30" spans="1:12" ht="38.25" x14ac:dyDescent="0.25">
      <c r="A30" s="155"/>
      <c r="B30" s="156"/>
      <c r="C30" s="162"/>
      <c r="D30" s="31" t="s">
        <v>73</v>
      </c>
      <c r="E30" s="26">
        <v>242</v>
      </c>
      <c r="F30" s="28" t="s">
        <v>79</v>
      </c>
      <c r="G30" s="28" t="s">
        <v>101</v>
      </c>
      <c r="H30" s="26">
        <v>244</v>
      </c>
      <c r="I30" s="32">
        <v>1542.1030000000001</v>
      </c>
      <c r="J30" s="32">
        <v>1542.1030000000001</v>
      </c>
      <c r="K30" s="32">
        <v>1542.1030000000001</v>
      </c>
      <c r="L30" s="32">
        <f t="shared" si="0"/>
        <v>4626.3090000000002</v>
      </c>
    </row>
    <row r="31" spans="1:12" ht="38.25" x14ac:dyDescent="0.25">
      <c r="A31" s="139" t="s">
        <v>57</v>
      </c>
      <c r="B31" s="139" t="s">
        <v>85</v>
      </c>
      <c r="C31" s="139" t="s">
        <v>86</v>
      </c>
      <c r="D31" s="31" t="s">
        <v>78</v>
      </c>
      <c r="E31" s="26">
        <v>241</v>
      </c>
      <c r="F31" s="28" t="s">
        <v>84</v>
      </c>
      <c r="G31" s="28"/>
      <c r="H31" s="26"/>
      <c r="I31" s="30">
        <f>SUM(I32)</f>
        <v>350</v>
      </c>
      <c r="J31" s="30">
        <f>SUM(J32)</f>
        <v>350</v>
      </c>
      <c r="K31" s="30">
        <f>SUM(K32)</f>
        <v>350</v>
      </c>
      <c r="L31" s="30">
        <f>SUM(I31:K31)</f>
        <v>1050</v>
      </c>
    </row>
    <row r="32" spans="1:12" ht="25.5" x14ac:dyDescent="0.25">
      <c r="A32" s="140"/>
      <c r="B32" s="140"/>
      <c r="C32" s="140"/>
      <c r="D32" s="31" t="s">
        <v>75</v>
      </c>
      <c r="E32" s="26">
        <v>241</v>
      </c>
      <c r="F32" s="28" t="s">
        <v>84</v>
      </c>
      <c r="G32" s="28" t="s">
        <v>102</v>
      </c>
      <c r="H32" s="26">
        <v>244</v>
      </c>
      <c r="I32" s="32">
        <v>350</v>
      </c>
      <c r="J32" s="32">
        <v>350</v>
      </c>
      <c r="K32" s="32">
        <v>350</v>
      </c>
      <c r="L32" s="32">
        <f t="shared" ref="L32:L41" si="1">SUM(I32:K32)</f>
        <v>1050</v>
      </c>
    </row>
    <row r="33" spans="1:15" ht="63" customHeight="1" x14ac:dyDescent="0.25">
      <c r="A33" s="139" t="s">
        <v>60</v>
      </c>
      <c r="B33" s="139" t="s">
        <v>87</v>
      </c>
      <c r="C33" s="139" t="s">
        <v>88</v>
      </c>
      <c r="D33" s="31" t="s">
        <v>78</v>
      </c>
      <c r="E33" s="26">
        <v>241</v>
      </c>
      <c r="F33" s="28" t="s">
        <v>84</v>
      </c>
      <c r="G33" s="28"/>
      <c r="H33" s="26"/>
      <c r="I33" s="30">
        <f>SUM(I34:I42)</f>
        <v>14917.840999999999</v>
      </c>
      <c r="J33" s="30">
        <f>SUM(J34:J42)</f>
        <v>14997.840999999999</v>
      </c>
      <c r="K33" s="30">
        <f>SUM(K34:K42)</f>
        <v>14997.840999999999</v>
      </c>
      <c r="L33" s="30">
        <f t="shared" si="1"/>
        <v>44913.522999999994</v>
      </c>
    </row>
    <row r="34" spans="1:15" ht="25.5" x14ac:dyDescent="0.25">
      <c r="A34" s="140"/>
      <c r="B34" s="140"/>
      <c r="C34" s="140"/>
      <c r="D34" s="31" t="s">
        <v>75</v>
      </c>
      <c r="E34" s="26">
        <v>241</v>
      </c>
      <c r="F34" s="28" t="s">
        <v>84</v>
      </c>
      <c r="G34" s="28" t="s">
        <v>103</v>
      </c>
      <c r="H34" s="26">
        <v>111</v>
      </c>
      <c r="I34" s="32">
        <v>5412.6239999999998</v>
      </c>
      <c r="J34" s="32">
        <v>5412.6239999999998</v>
      </c>
      <c r="K34" s="32">
        <v>5412.6239999999998</v>
      </c>
      <c r="L34" s="32">
        <f t="shared" si="1"/>
        <v>16237.871999999999</v>
      </c>
    </row>
    <row r="35" spans="1:15" ht="25.5" x14ac:dyDescent="0.25">
      <c r="A35" s="140"/>
      <c r="B35" s="140"/>
      <c r="C35" s="140"/>
      <c r="D35" s="31" t="s">
        <v>75</v>
      </c>
      <c r="E35" s="26">
        <v>241</v>
      </c>
      <c r="F35" s="28" t="s">
        <v>84</v>
      </c>
      <c r="G35" s="28" t="s">
        <v>103</v>
      </c>
      <c r="H35" s="26">
        <v>119</v>
      </c>
      <c r="I35" s="32">
        <v>1634.6120000000001</v>
      </c>
      <c r="J35" s="32">
        <v>1634.6120000000001</v>
      </c>
      <c r="K35" s="32">
        <v>1634.6120000000001</v>
      </c>
      <c r="L35" s="32">
        <f>SUM(I35:K35)</f>
        <v>4903.8360000000002</v>
      </c>
    </row>
    <row r="36" spans="1:15" ht="25.5" x14ac:dyDescent="0.25">
      <c r="A36" s="140"/>
      <c r="B36" s="140"/>
      <c r="C36" s="140"/>
      <c r="D36" s="101" t="s">
        <v>75</v>
      </c>
      <c r="E36" s="100">
        <v>241</v>
      </c>
      <c r="F36" s="28" t="s">
        <v>84</v>
      </c>
      <c r="G36" s="28" t="s">
        <v>103</v>
      </c>
      <c r="H36" s="100">
        <v>247</v>
      </c>
      <c r="I36" s="32">
        <v>908.80799999999999</v>
      </c>
      <c r="J36" s="32">
        <v>908.80799999999999</v>
      </c>
      <c r="K36" s="32">
        <v>908.80799999999999</v>
      </c>
      <c r="L36" s="32">
        <f t="shared" si="1"/>
        <v>2726.424</v>
      </c>
    </row>
    <row r="37" spans="1:15" ht="25.5" x14ac:dyDescent="0.25">
      <c r="A37" s="140"/>
      <c r="B37" s="140"/>
      <c r="C37" s="140"/>
      <c r="D37" s="31" t="s">
        <v>75</v>
      </c>
      <c r="E37" s="26">
        <v>241</v>
      </c>
      <c r="F37" s="28" t="s">
        <v>84</v>
      </c>
      <c r="G37" s="28" t="s">
        <v>103</v>
      </c>
      <c r="H37" s="26">
        <v>112</v>
      </c>
      <c r="I37" s="32">
        <v>684.64</v>
      </c>
      <c r="J37" s="32">
        <v>684.64</v>
      </c>
      <c r="K37" s="32">
        <v>684.64</v>
      </c>
      <c r="L37" s="32">
        <f>SUM(I37:K37)</f>
        <v>2053.92</v>
      </c>
    </row>
    <row r="38" spans="1:15" ht="25.5" x14ac:dyDescent="0.25">
      <c r="A38" s="140"/>
      <c r="B38" s="140"/>
      <c r="C38" s="140"/>
      <c r="D38" s="31" t="s">
        <v>75</v>
      </c>
      <c r="E38" s="26">
        <v>241</v>
      </c>
      <c r="F38" s="28" t="s">
        <v>84</v>
      </c>
      <c r="G38" s="28" t="s">
        <v>103</v>
      </c>
      <c r="H38" s="26">
        <v>244</v>
      </c>
      <c r="I38" s="32">
        <v>6249.6469999999999</v>
      </c>
      <c r="J38" s="32">
        <v>6249.6469999999999</v>
      </c>
      <c r="K38" s="32">
        <v>6249.6469999999999</v>
      </c>
      <c r="L38" s="32">
        <f t="shared" si="1"/>
        <v>18748.940999999999</v>
      </c>
      <c r="M38" s="22"/>
      <c r="N38" s="22"/>
    </row>
    <row r="39" spans="1:15" ht="25.5" x14ac:dyDescent="0.25">
      <c r="A39" s="140"/>
      <c r="B39" s="140"/>
      <c r="C39" s="140"/>
      <c r="D39" s="45" t="s">
        <v>75</v>
      </c>
      <c r="E39" s="49">
        <v>241</v>
      </c>
      <c r="F39" s="50" t="s">
        <v>84</v>
      </c>
      <c r="G39" s="28" t="s">
        <v>104</v>
      </c>
      <c r="H39" s="49">
        <v>244</v>
      </c>
      <c r="I39" s="32">
        <v>20</v>
      </c>
      <c r="J39" s="32">
        <v>100</v>
      </c>
      <c r="K39" s="32">
        <v>100</v>
      </c>
      <c r="L39" s="32">
        <f t="shared" si="1"/>
        <v>220</v>
      </c>
      <c r="M39" s="22"/>
      <c r="N39" s="22"/>
    </row>
    <row r="40" spans="1:15" ht="25.5" x14ac:dyDescent="0.25">
      <c r="A40" s="140"/>
      <c r="B40" s="140"/>
      <c r="C40" s="140"/>
      <c r="D40" s="70" t="s">
        <v>75</v>
      </c>
      <c r="E40" s="49">
        <v>241</v>
      </c>
      <c r="F40" s="50" t="s">
        <v>84</v>
      </c>
      <c r="G40" s="28" t="s">
        <v>103</v>
      </c>
      <c r="H40" s="49">
        <v>852</v>
      </c>
      <c r="I40" s="32">
        <v>2</v>
      </c>
      <c r="J40" s="32">
        <v>2</v>
      </c>
      <c r="K40" s="32">
        <v>2</v>
      </c>
      <c r="L40" s="32">
        <f t="shared" si="1"/>
        <v>6</v>
      </c>
      <c r="M40" s="22"/>
      <c r="N40" s="22"/>
    </row>
    <row r="41" spans="1:15" ht="25.5" x14ac:dyDescent="0.25">
      <c r="A41" s="140"/>
      <c r="B41" s="140"/>
      <c r="C41" s="140"/>
      <c r="D41" s="76" t="s">
        <v>75</v>
      </c>
      <c r="E41" s="49">
        <v>241</v>
      </c>
      <c r="F41" s="50" t="s">
        <v>84</v>
      </c>
      <c r="G41" s="28" t="s">
        <v>103</v>
      </c>
      <c r="H41" s="49">
        <v>853</v>
      </c>
      <c r="I41" s="32">
        <v>5</v>
      </c>
      <c r="J41" s="32">
        <v>5</v>
      </c>
      <c r="K41" s="32">
        <v>5</v>
      </c>
      <c r="L41" s="32">
        <f t="shared" si="1"/>
        <v>15</v>
      </c>
      <c r="M41" s="22"/>
      <c r="N41" s="22"/>
    </row>
    <row r="42" spans="1:15" ht="72" customHeight="1" x14ac:dyDescent="0.25">
      <c r="A42" s="140"/>
      <c r="B42" s="140"/>
      <c r="C42" s="140"/>
      <c r="D42" s="108" t="s">
        <v>75</v>
      </c>
      <c r="E42" s="121">
        <v>241</v>
      </c>
      <c r="F42" s="122" t="s">
        <v>84</v>
      </c>
      <c r="G42" s="106" t="s">
        <v>129</v>
      </c>
      <c r="H42" s="121">
        <v>244</v>
      </c>
      <c r="I42" s="111">
        <v>0.51</v>
      </c>
      <c r="J42" s="111">
        <v>0.51</v>
      </c>
      <c r="K42" s="111">
        <v>0.51</v>
      </c>
      <c r="L42" s="107">
        <f>SUM(I42:K42)</f>
        <v>1.53</v>
      </c>
      <c r="M42" s="22"/>
      <c r="N42" s="22"/>
    </row>
    <row r="43" spans="1:15" ht="49.5" customHeight="1" x14ac:dyDescent="0.25">
      <c r="A43" s="139" t="s">
        <v>175</v>
      </c>
      <c r="B43" s="139" t="s">
        <v>172</v>
      </c>
      <c r="C43" s="139" t="s">
        <v>173</v>
      </c>
      <c r="D43" s="109" t="s">
        <v>78</v>
      </c>
      <c r="E43" s="123">
        <v>241</v>
      </c>
      <c r="F43" s="123">
        <v>309</v>
      </c>
      <c r="G43" s="123"/>
      <c r="H43" s="123"/>
      <c r="I43" s="125">
        <v>7000</v>
      </c>
      <c r="J43" s="125">
        <v>7000</v>
      </c>
      <c r="K43" s="125">
        <v>7000</v>
      </c>
      <c r="L43" s="124">
        <f>SUM(I43:K43)</f>
        <v>21000</v>
      </c>
      <c r="M43" s="22"/>
      <c r="N43" s="22"/>
    </row>
    <row r="44" spans="1:15" ht="71.25" customHeight="1" x14ac:dyDescent="0.25">
      <c r="A44" s="146"/>
      <c r="B44" s="146"/>
      <c r="C44" s="146"/>
      <c r="D44" s="109" t="s">
        <v>75</v>
      </c>
      <c r="E44" s="49">
        <v>241</v>
      </c>
      <c r="F44" s="50" t="s">
        <v>84</v>
      </c>
      <c r="G44" s="28" t="s">
        <v>174</v>
      </c>
      <c r="H44" s="49">
        <v>244</v>
      </c>
      <c r="I44" s="32">
        <v>7000</v>
      </c>
      <c r="J44" s="32">
        <v>7000</v>
      </c>
      <c r="K44" s="32">
        <v>7000</v>
      </c>
      <c r="L44" s="32">
        <f>SUM(I44:K44)</f>
        <v>21000</v>
      </c>
      <c r="M44" s="22"/>
      <c r="N44" s="22"/>
    </row>
    <row r="45" spans="1:15" x14ac:dyDescent="0.25">
      <c r="A45" s="114"/>
      <c r="B45" s="115"/>
      <c r="C45" s="116"/>
      <c r="D45" s="116"/>
      <c r="E45" s="117"/>
      <c r="F45" s="118"/>
      <c r="G45" s="119"/>
      <c r="H45" s="117"/>
      <c r="I45" s="120"/>
      <c r="J45" s="120"/>
      <c r="K45" s="120"/>
      <c r="L45" s="120"/>
      <c r="M45" s="22"/>
      <c r="N45" s="22"/>
    </row>
    <row r="46" spans="1:15" ht="18.75" x14ac:dyDescent="0.25">
      <c r="A46" s="2"/>
      <c r="N46" s="22"/>
      <c r="O46" s="22"/>
    </row>
    <row r="47" spans="1:15" x14ac:dyDescent="0.25">
      <c r="N47" s="22"/>
      <c r="O47" s="22"/>
    </row>
    <row r="48" spans="1:15" x14ac:dyDescent="0.25">
      <c r="N48" s="22"/>
      <c r="O48" s="22"/>
    </row>
  </sheetData>
  <mergeCells count="54">
    <mergeCell ref="C12:C13"/>
    <mergeCell ref="D12:D13"/>
    <mergeCell ref="C43:C44"/>
    <mergeCell ref="B43:B44"/>
    <mergeCell ref="A43:A44"/>
    <mergeCell ref="B31:B32"/>
    <mergeCell ref="A31:A32"/>
    <mergeCell ref="C33:C42"/>
    <mergeCell ref="B33:B42"/>
    <mergeCell ref="A33:A42"/>
    <mergeCell ref="B29:B30"/>
    <mergeCell ref="C29:C30"/>
    <mergeCell ref="A29:A30"/>
    <mergeCell ref="D20:D21"/>
    <mergeCell ref="A22:A28"/>
    <mergeCell ref="B22:B28"/>
    <mergeCell ref="H1:L3"/>
    <mergeCell ref="F17:F18"/>
    <mergeCell ref="A6:M6"/>
    <mergeCell ref="A7:M7"/>
    <mergeCell ref="A8:M8"/>
    <mergeCell ref="A9:M9"/>
    <mergeCell ref="L17:L18"/>
    <mergeCell ref="A10:M10"/>
    <mergeCell ref="A12:A13"/>
    <mergeCell ref="E12:H12"/>
    <mergeCell ref="I17:I18"/>
    <mergeCell ref="D17:D18"/>
    <mergeCell ref="B12:B13"/>
    <mergeCell ref="I11:L11"/>
    <mergeCell ref="L12:L13"/>
    <mergeCell ref="A5:M5"/>
    <mergeCell ref="A19:A21"/>
    <mergeCell ref="A15:A18"/>
    <mergeCell ref="B19:B21"/>
    <mergeCell ref="B15:B18"/>
    <mergeCell ref="C19:C21"/>
    <mergeCell ref="C15:C18"/>
    <mergeCell ref="C31:C32"/>
    <mergeCell ref="D26:D28"/>
    <mergeCell ref="E17:E18"/>
    <mergeCell ref="L20:L21"/>
    <mergeCell ref="H20:H21"/>
    <mergeCell ref="I20:I21"/>
    <mergeCell ref="J20:J21"/>
    <mergeCell ref="G17:G18"/>
    <mergeCell ref="H17:H18"/>
    <mergeCell ref="D23:D25"/>
    <mergeCell ref="K17:K18"/>
    <mergeCell ref="J17:J18"/>
    <mergeCell ref="G20:G21"/>
    <mergeCell ref="F20:F21"/>
    <mergeCell ref="E20:E21"/>
    <mergeCell ref="C22:C28"/>
  </mergeCells>
  <pageMargins left="0.78740157480314965" right="0.78740157480314965" top="1.1811023622047245" bottom="0.78740157480314965" header="0.31496062992125984" footer="0.31496062992125984"/>
  <pageSetup paperSize="9" scale="86" fitToHeight="0" orientation="landscape"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I60"/>
  <sheetViews>
    <sheetView topLeftCell="A41" zoomScaleNormal="100" workbookViewId="0">
      <selection activeCell="C55" sqref="C55:C60"/>
    </sheetView>
  </sheetViews>
  <sheetFormatPr defaultRowHeight="18.75" x14ac:dyDescent="0.3"/>
  <cols>
    <col min="1" max="1" width="4" style="7" customWidth="1"/>
    <col min="2" max="2" width="15.375" style="7" customWidth="1"/>
    <col min="3" max="3" width="20.125" style="7" customWidth="1"/>
    <col min="4" max="4" width="24" style="7" customWidth="1"/>
    <col min="5" max="8" width="10.625" style="7" customWidth="1"/>
    <col min="9" max="9" width="0.5" style="7" customWidth="1"/>
    <col min="10" max="16384" width="9" style="7"/>
  </cols>
  <sheetData>
    <row r="2" spans="1:9" ht="86.25" customHeight="1" x14ac:dyDescent="0.3">
      <c r="C2" s="6"/>
      <c r="E2" s="169" t="s">
        <v>162</v>
      </c>
      <c r="F2" s="169"/>
      <c r="G2" s="169"/>
      <c r="H2" s="169"/>
      <c r="I2" s="86"/>
    </row>
    <row r="3" spans="1:9" x14ac:dyDescent="0.3">
      <c r="C3" s="6"/>
      <c r="E3" s="86"/>
      <c r="F3" s="86"/>
      <c r="G3" s="89"/>
      <c r="H3" s="86"/>
      <c r="I3" s="86"/>
    </row>
    <row r="4" spans="1:9" s="1" customFormat="1" ht="15.75" x14ac:dyDescent="0.25">
      <c r="A4" s="136" t="s">
        <v>0</v>
      </c>
      <c r="B4" s="136"/>
      <c r="C4" s="136"/>
      <c r="D4" s="136"/>
      <c r="E4" s="136"/>
      <c r="F4" s="136"/>
      <c r="G4" s="136"/>
      <c r="H4" s="136"/>
      <c r="I4" s="136"/>
    </row>
    <row r="5" spans="1:9" s="1" customFormat="1" ht="15.75" x14ac:dyDescent="0.25">
      <c r="A5" s="136" t="s">
        <v>35</v>
      </c>
      <c r="B5" s="136"/>
      <c r="C5" s="136"/>
      <c r="D5" s="136"/>
      <c r="E5" s="136"/>
      <c r="F5" s="136"/>
      <c r="G5" s="136"/>
      <c r="H5" s="136"/>
      <c r="I5" s="136"/>
    </row>
    <row r="6" spans="1:9" s="1" customFormat="1" ht="15.75" x14ac:dyDescent="0.25">
      <c r="A6" s="136" t="s">
        <v>36</v>
      </c>
      <c r="B6" s="136"/>
      <c r="C6" s="136"/>
      <c r="D6" s="136"/>
      <c r="E6" s="136"/>
      <c r="F6" s="136"/>
      <c r="G6" s="136"/>
      <c r="H6" s="136"/>
      <c r="I6" s="136"/>
    </row>
    <row r="7" spans="1:9" s="1" customFormat="1" ht="15.75" x14ac:dyDescent="0.25">
      <c r="A7" s="136" t="s">
        <v>37</v>
      </c>
      <c r="B7" s="136"/>
      <c r="C7" s="136"/>
      <c r="D7" s="136"/>
      <c r="E7" s="136"/>
      <c r="F7" s="136"/>
      <c r="G7" s="136"/>
      <c r="H7" s="136"/>
      <c r="I7" s="136"/>
    </row>
    <row r="8" spans="1:9" s="1" customFormat="1" ht="15.75" x14ac:dyDescent="0.25">
      <c r="A8" s="136" t="s">
        <v>38</v>
      </c>
      <c r="B8" s="136"/>
      <c r="C8" s="136"/>
      <c r="D8" s="136"/>
      <c r="E8" s="136"/>
      <c r="F8" s="136"/>
      <c r="G8" s="136"/>
      <c r="H8" s="136"/>
      <c r="I8" s="136"/>
    </row>
    <row r="9" spans="1:9" s="1" customFormat="1" ht="15.75" x14ac:dyDescent="0.25">
      <c r="A9" s="136" t="s">
        <v>39</v>
      </c>
      <c r="B9" s="136"/>
      <c r="C9" s="136"/>
      <c r="D9" s="136"/>
      <c r="E9" s="136"/>
      <c r="F9" s="136"/>
      <c r="G9" s="136"/>
      <c r="H9" s="136"/>
      <c r="I9" s="136"/>
    </row>
    <row r="10" spans="1:9" s="1" customFormat="1" ht="15.75" x14ac:dyDescent="0.25">
      <c r="H10" s="1" t="s">
        <v>11</v>
      </c>
      <c r="I10" s="37"/>
    </row>
    <row r="11" spans="1:9" s="1" customFormat="1" ht="58.5" customHeight="1" x14ac:dyDescent="0.25">
      <c r="A11" s="168" t="s">
        <v>10</v>
      </c>
      <c r="B11" s="168" t="s">
        <v>22</v>
      </c>
      <c r="C11" s="168" t="s">
        <v>74</v>
      </c>
      <c r="D11" s="168" t="s">
        <v>29</v>
      </c>
      <c r="E11" s="46" t="s">
        <v>152</v>
      </c>
      <c r="F11" s="84" t="s">
        <v>163</v>
      </c>
      <c r="G11" s="90" t="s">
        <v>168</v>
      </c>
      <c r="H11" s="168" t="s">
        <v>16</v>
      </c>
    </row>
    <row r="12" spans="1:9" s="1" customFormat="1" ht="32.25" customHeight="1" x14ac:dyDescent="0.25">
      <c r="A12" s="168"/>
      <c r="B12" s="168"/>
      <c r="C12" s="168"/>
      <c r="D12" s="168"/>
      <c r="E12" s="46" t="s">
        <v>20</v>
      </c>
      <c r="F12" s="84" t="s">
        <v>20</v>
      </c>
      <c r="G12" s="90" t="s">
        <v>20</v>
      </c>
      <c r="H12" s="168"/>
    </row>
    <row r="13" spans="1:9" s="1" customFormat="1" ht="15.75" x14ac:dyDescent="0.25">
      <c r="A13" s="34">
        <v>1</v>
      </c>
      <c r="B13" s="34">
        <v>2</v>
      </c>
      <c r="C13" s="34">
        <v>3</v>
      </c>
      <c r="D13" s="34">
        <v>4</v>
      </c>
      <c r="E13" s="46"/>
      <c r="F13" s="84"/>
      <c r="G13" s="90"/>
      <c r="H13" s="34">
        <v>8</v>
      </c>
    </row>
    <row r="14" spans="1:9" s="1" customFormat="1" ht="15.75" x14ac:dyDescent="0.25">
      <c r="A14" s="131" t="s">
        <v>91</v>
      </c>
      <c r="B14" s="167" t="s">
        <v>30</v>
      </c>
      <c r="C14" s="170" t="s">
        <v>90</v>
      </c>
      <c r="D14" s="35" t="s">
        <v>28</v>
      </c>
      <c r="E14" s="38">
        <f>SUM(E17:E18)</f>
        <v>26084.744000000002</v>
      </c>
      <c r="F14" s="38">
        <f>SUM(F17:F18)</f>
        <v>26164.744000000002</v>
      </c>
      <c r="G14" s="38">
        <f>SUM(G17:G18)</f>
        <v>26164.744000000002</v>
      </c>
      <c r="H14" s="39">
        <f>SUM(E14:G14)</f>
        <v>78414.232000000004</v>
      </c>
    </row>
    <row r="15" spans="1:9" s="1" customFormat="1" ht="15.75" x14ac:dyDescent="0.25">
      <c r="A15" s="131"/>
      <c r="B15" s="167"/>
      <c r="C15" s="171"/>
      <c r="D15" s="35" t="s">
        <v>12</v>
      </c>
      <c r="E15" s="40"/>
      <c r="F15" s="40"/>
      <c r="G15" s="40"/>
      <c r="H15" s="40"/>
    </row>
    <row r="16" spans="1:9" s="1" customFormat="1" x14ac:dyDescent="0.25">
      <c r="A16" s="131"/>
      <c r="B16" s="167"/>
      <c r="C16" s="171"/>
      <c r="D16" s="8" t="s">
        <v>32</v>
      </c>
      <c r="E16" s="40"/>
      <c r="F16" s="40"/>
      <c r="G16" s="40"/>
      <c r="H16" s="40"/>
    </row>
    <row r="17" spans="1:8" s="1" customFormat="1" x14ac:dyDescent="0.25">
      <c r="A17" s="131"/>
      <c r="B17" s="167"/>
      <c r="C17" s="171"/>
      <c r="D17" s="35" t="s">
        <v>34</v>
      </c>
      <c r="E17" s="52">
        <f t="shared" ref="E17:G18" si="0">SUM(E24,E31,E38,E45,E52,E58)</f>
        <v>1432.9</v>
      </c>
      <c r="F17" s="52">
        <f t="shared" si="0"/>
        <v>1512.9</v>
      </c>
      <c r="G17" s="52">
        <f t="shared" si="0"/>
        <v>1512.9</v>
      </c>
      <c r="H17" s="52">
        <f>SUM(E17:G17)</f>
        <v>4458.7000000000007</v>
      </c>
    </row>
    <row r="18" spans="1:8" s="1" customFormat="1" ht="15.75" x14ac:dyDescent="0.25">
      <c r="A18" s="131"/>
      <c r="B18" s="167"/>
      <c r="C18" s="171"/>
      <c r="D18" s="35" t="s">
        <v>31</v>
      </c>
      <c r="E18" s="53">
        <f t="shared" si="0"/>
        <v>24651.844000000001</v>
      </c>
      <c r="F18" s="53">
        <f t="shared" si="0"/>
        <v>24651.844000000001</v>
      </c>
      <c r="G18" s="53">
        <f t="shared" si="0"/>
        <v>24651.844000000001</v>
      </c>
      <c r="H18" s="53">
        <f>SUM(E18:G18)</f>
        <v>73955.532000000007</v>
      </c>
    </row>
    <row r="19" spans="1:8" s="1" customFormat="1" ht="50.25" x14ac:dyDescent="0.25">
      <c r="A19" s="131"/>
      <c r="B19" s="167"/>
      <c r="C19" s="171"/>
      <c r="D19" s="9" t="s">
        <v>33</v>
      </c>
      <c r="E19" s="47"/>
      <c r="F19" s="82"/>
      <c r="G19" s="87"/>
      <c r="H19" s="35"/>
    </row>
    <row r="20" spans="1:8" s="1" customFormat="1" ht="15.75" x14ac:dyDescent="0.25">
      <c r="A20" s="131"/>
      <c r="B20" s="167"/>
      <c r="C20" s="172"/>
      <c r="D20" s="35" t="s">
        <v>13</v>
      </c>
      <c r="E20" s="47"/>
      <c r="F20" s="82"/>
      <c r="G20" s="87"/>
      <c r="H20" s="35"/>
    </row>
    <row r="21" spans="1:8" s="1" customFormat="1" ht="15.75" x14ac:dyDescent="0.25">
      <c r="A21" s="131" t="s">
        <v>1</v>
      </c>
      <c r="B21" s="167" t="s">
        <v>76</v>
      </c>
      <c r="C21" s="167" t="s">
        <v>77</v>
      </c>
      <c r="D21" s="35" t="s">
        <v>28</v>
      </c>
      <c r="E21" s="41">
        <v>0</v>
      </c>
      <c r="F21" s="41">
        <f>SUM(F25)</f>
        <v>0</v>
      </c>
      <c r="G21" s="41">
        <v>0</v>
      </c>
      <c r="H21" s="41">
        <f>SUM(E21:F21)</f>
        <v>0</v>
      </c>
    </row>
    <row r="22" spans="1:8" s="1" customFormat="1" ht="15.75" x14ac:dyDescent="0.25">
      <c r="A22" s="131"/>
      <c r="B22" s="167"/>
      <c r="C22" s="167"/>
      <c r="D22" s="35" t="s">
        <v>12</v>
      </c>
      <c r="E22" s="47"/>
      <c r="F22" s="82"/>
      <c r="G22" s="87"/>
      <c r="H22" s="35"/>
    </row>
    <row r="23" spans="1:8" s="1" customFormat="1" x14ac:dyDescent="0.25">
      <c r="A23" s="131"/>
      <c r="B23" s="167"/>
      <c r="C23" s="167"/>
      <c r="D23" s="8" t="s">
        <v>32</v>
      </c>
      <c r="E23" s="47"/>
      <c r="F23" s="82"/>
      <c r="G23" s="87"/>
      <c r="H23" s="35"/>
    </row>
    <row r="24" spans="1:8" s="1" customFormat="1" x14ac:dyDescent="0.25">
      <c r="A24" s="131"/>
      <c r="B24" s="167"/>
      <c r="C24" s="167"/>
      <c r="D24" s="35" t="s">
        <v>34</v>
      </c>
      <c r="E24" s="47"/>
      <c r="F24" s="82"/>
      <c r="G24" s="87"/>
      <c r="H24" s="35"/>
    </row>
    <row r="25" spans="1:8" s="1" customFormat="1" ht="15.75" x14ac:dyDescent="0.25">
      <c r="A25" s="131"/>
      <c r="B25" s="167"/>
      <c r="C25" s="167"/>
      <c r="D25" s="35" t="s">
        <v>31</v>
      </c>
      <c r="E25" s="42">
        <v>0</v>
      </c>
      <c r="F25" s="42">
        <v>0</v>
      </c>
      <c r="G25" s="42">
        <v>0</v>
      </c>
      <c r="H25" s="42">
        <f>SUM(E25:G25)</f>
        <v>0</v>
      </c>
    </row>
    <row r="26" spans="1:8" s="1" customFormat="1" ht="50.25" x14ac:dyDescent="0.25">
      <c r="A26" s="131"/>
      <c r="B26" s="167"/>
      <c r="C26" s="167"/>
      <c r="D26" s="9" t="s">
        <v>33</v>
      </c>
      <c r="E26" s="47"/>
      <c r="F26" s="82"/>
      <c r="G26" s="87"/>
      <c r="H26" s="35"/>
    </row>
    <row r="27" spans="1:8" s="1" customFormat="1" ht="15.75" x14ac:dyDescent="0.25">
      <c r="A27" s="131"/>
      <c r="B27" s="167"/>
      <c r="C27" s="167"/>
      <c r="D27" s="35" t="s">
        <v>13</v>
      </c>
      <c r="E27" s="47"/>
      <c r="F27" s="82"/>
      <c r="G27" s="87"/>
      <c r="H27" s="35"/>
    </row>
    <row r="28" spans="1:8" s="1" customFormat="1" ht="15.75" customHeight="1" x14ac:dyDescent="0.25">
      <c r="A28" s="131" t="s">
        <v>49</v>
      </c>
      <c r="B28" s="167" t="s">
        <v>80</v>
      </c>
      <c r="C28" s="167" t="s">
        <v>92</v>
      </c>
      <c r="D28" s="35" t="s">
        <v>28</v>
      </c>
      <c r="E28" s="41">
        <f>SUM(E31:E32)</f>
        <v>2274.8000000000002</v>
      </c>
      <c r="F28" s="41">
        <f>SUM(F31:F32)</f>
        <v>2274.8000000000002</v>
      </c>
      <c r="G28" s="41">
        <f>SUM(G31:G32)</f>
        <v>2274.8000000000002</v>
      </c>
      <c r="H28" s="41">
        <f>SUM(E28:G28)</f>
        <v>6824.4000000000005</v>
      </c>
    </row>
    <row r="29" spans="1:8" s="1" customFormat="1" ht="15.75" x14ac:dyDescent="0.25">
      <c r="A29" s="131"/>
      <c r="B29" s="167"/>
      <c r="C29" s="167"/>
      <c r="D29" s="35" t="s">
        <v>12</v>
      </c>
      <c r="E29" s="47"/>
      <c r="F29" s="82"/>
      <c r="G29" s="87"/>
      <c r="H29" s="35"/>
    </row>
    <row r="30" spans="1:8" s="1" customFormat="1" x14ac:dyDescent="0.25">
      <c r="A30" s="131"/>
      <c r="B30" s="167"/>
      <c r="C30" s="167"/>
      <c r="D30" s="8" t="s">
        <v>32</v>
      </c>
      <c r="E30" s="47"/>
      <c r="F30" s="82"/>
      <c r="G30" s="87"/>
      <c r="H30" s="35"/>
    </row>
    <row r="31" spans="1:8" s="1" customFormat="1" x14ac:dyDescent="0.25">
      <c r="A31" s="131"/>
      <c r="B31" s="167"/>
      <c r="C31" s="167"/>
      <c r="D31" s="35" t="s">
        <v>34</v>
      </c>
      <c r="E31" s="51">
        <v>1412.9</v>
      </c>
      <c r="F31" s="51">
        <v>1412.9</v>
      </c>
      <c r="G31" s="51">
        <v>1412.9</v>
      </c>
      <c r="H31" s="51">
        <f>SUM(E31:G31)</f>
        <v>4238.7000000000007</v>
      </c>
    </row>
    <row r="32" spans="1:8" s="1" customFormat="1" ht="15.75" x14ac:dyDescent="0.25">
      <c r="A32" s="131"/>
      <c r="B32" s="167"/>
      <c r="C32" s="167"/>
      <c r="D32" s="35" t="s">
        <v>31</v>
      </c>
      <c r="E32" s="44">
        <v>861.9</v>
      </c>
      <c r="F32" s="44">
        <v>861.9</v>
      </c>
      <c r="G32" s="44">
        <v>861.9</v>
      </c>
      <c r="H32" s="44">
        <f>SUM(E32:G32)</f>
        <v>2585.6999999999998</v>
      </c>
    </row>
    <row r="33" spans="1:8" s="1" customFormat="1" ht="50.25" x14ac:dyDescent="0.25">
      <c r="A33" s="131"/>
      <c r="B33" s="167"/>
      <c r="C33" s="167"/>
      <c r="D33" s="9" t="s">
        <v>33</v>
      </c>
      <c r="E33" s="47"/>
      <c r="F33" s="82"/>
      <c r="G33" s="87"/>
      <c r="H33" s="35"/>
    </row>
    <row r="34" spans="1:8" s="1" customFormat="1" ht="15.75" x14ac:dyDescent="0.25">
      <c r="A34" s="131"/>
      <c r="B34" s="167"/>
      <c r="C34" s="167"/>
      <c r="D34" s="35" t="s">
        <v>13</v>
      </c>
      <c r="E34" s="47"/>
      <c r="F34" s="82"/>
      <c r="G34" s="87"/>
      <c r="H34" s="35"/>
    </row>
    <row r="35" spans="1:8" s="1" customFormat="1" ht="15.75" customHeight="1" x14ac:dyDescent="0.25">
      <c r="A35" s="131" t="s">
        <v>51</v>
      </c>
      <c r="B35" s="167" t="s">
        <v>82</v>
      </c>
      <c r="C35" s="167" t="s">
        <v>93</v>
      </c>
      <c r="D35" s="35" t="s">
        <v>28</v>
      </c>
      <c r="E35" s="41">
        <v>1542.1030000000001</v>
      </c>
      <c r="F35" s="41">
        <f>SUM(F39)</f>
        <v>1542.1030000000001</v>
      </c>
      <c r="G35" s="41">
        <f>SUM(G37:G41)</f>
        <v>1542.1030000000001</v>
      </c>
      <c r="H35" s="41">
        <f>SUM(E35:G35)</f>
        <v>4626.3090000000002</v>
      </c>
    </row>
    <row r="36" spans="1:8" s="1" customFormat="1" ht="15.75" x14ac:dyDescent="0.25">
      <c r="A36" s="131"/>
      <c r="B36" s="167"/>
      <c r="C36" s="167"/>
      <c r="D36" s="35" t="s">
        <v>12</v>
      </c>
      <c r="E36" s="47"/>
      <c r="F36" s="82"/>
      <c r="G36" s="87"/>
      <c r="H36" s="35"/>
    </row>
    <row r="37" spans="1:8" s="1" customFormat="1" x14ac:dyDescent="0.25">
      <c r="A37" s="131"/>
      <c r="B37" s="167"/>
      <c r="C37" s="167"/>
      <c r="D37" s="8" t="s">
        <v>32</v>
      </c>
      <c r="E37" s="47"/>
      <c r="F37" s="82"/>
      <c r="G37" s="87"/>
      <c r="H37" s="35"/>
    </row>
    <row r="38" spans="1:8" s="1" customFormat="1" x14ac:dyDescent="0.25">
      <c r="A38" s="131"/>
      <c r="B38" s="167"/>
      <c r="C38" s="167"/>
      <c r="D38" s="35" t="s">
        <v>34</v>
      </c>
      <c r="E38" s="47"/>
      <c r="F38" s="82"/>
      <c r="G38" s="87"/>
      <c r="H38" s="35"/>
    </row>
    <row r="39" spans="1:8" s="1" customFormat="1" ht="15.75" x14ac:dyDescent="0.25">
      <c r="A39" s="131"/>
      <c r="B39" s="167"/>
      <c r="C39" s="167"/>
      <c r="D39" s="35" t="s">
        <v>31</v>
      </c>
      <c r="E39" s="42">
        <v>1542.1030000000001</v>
      </c>
      <c r="F39" s="42">
        <v>1542.1030000000001</v>
      </c>
      <c r="G39" s="42">
        <v>1542.1030000000001</v>
      </c>
      <c r="H39" s="42">
        <f>SUM(E39:G39)</f>
        <v>4626.3090000000002</v>
      </c>
    </row>
    <row r="40" spans="1:8" s="1" customFormat="1" ht="50.25" x14ac:dyDescent="0.25">
      <c r="A40" s="131"/>
      <c r="B40" s="167"/>
      <c r="C40" s="167"/>
      <c r="D40" s="9" t="s">
        <v>33</v>
      </c>
      <c r="E40" s="47"/>
      <c r="F40" s="82"/>
      <c r="G40" s="87"/>
      <c r="H40" s="35"/>
    </row>
    <row r="41" spans="1:8" s="1" customFormat="1" ht="15.75" x14ac:dyDescent="0.25">
      <c r="A41" s="131"/>
      <c r="B41" s="167"/>
      <c r="C41" s="167"/>
      <c r="D41" s="35" t="s">
        <v>13</v>
      </c>
      <c r="E41" s="47"/>
      <c r="F41" s="82"/>
      <c r="G41" s="87"/>
      <c r="H41" s="35"/>
    </row>
    <row r="42" spans="1:8" s="1" customFormat="1" ht="15.75" customHeight="1" x14ac:dyDescent="0.25">
      <c r="A42" s="131" t="s">
        <v>57</v>
      </c>
      <c r="B42" s="167" t="s">
        <v>85</v>
      </c>
      <c r="C42" s="167" t="s">
        <v>94</v>
      </c>
      <c r="D42" s="35" t="s">
        <v>28</v>
      </c>
      <c r="E42" s="41">
        <f>SUM(E46)</f>
        <v>350</v>
      </c>
      <c r="F42" s="41">
        <f>SUM(F46)</f>
        <v>350</v>
      </c>
      <c r="G42" s="41">
        <f>SUM(G44:G48)</f>
        <v>350</v>
      </c>
      <c r="H42" s="41">
        <f>SUM(E42:G42)</f>
        <v>1050</v>
      </c>
    </row>
    <row r="43" spans="1:8" s="1" customFormat="1" ht="36" customHeight="1" x14ac:dyDescent="0.25">
      <c r="A43" s="131"/>
      <c r="B43" s="167"/>
      <c r="C43" s="167"/>
      <c r="D43" s="35" t="s">
        <v>12</v>
      </c>
      <c r="E43" s="47"/>
      <c r="F43" s="82"/>
      <c r="G43" s="87"/>
      <c r="H43" s="35"/>
    </row>
    <row r="44" spans="1:8" x14ac:dyDescent="0.3">
      <c r="A44" s="131"/>
      <c r="B44" s="167"/>
      <c r="C44" s="167"/>
      <c r="D44" s="8" t="s">
        <v>32</v>
      </c>
      <c r="E44" s="47"/>
      <c r="F44" s="82"/>
      <c r="G44" s="87"/>
      <c r="H44" s="35"/>
    </row>
    <row r="45" spans="1:8" x14ac:dyDescent="0.3">
      <c r="A45" s="131"/>
      <c r="B45" s="167"/>
      <c r="C45" s="167"/>
      <c r="D45" s="35" t="s">
        <v>34</v>
      </c>
      <c r="E45" s="47"/>
      <c r="F45" s="82"/>
      <c r="G45" s="87"/>
      <c r="H45" s="35"/>
    </row>
    <row r="46" spans="1:8" x14ac:dyDescent="0.3">
      <c r="A46" s="131"/>
      <c r="B46" s="167"/>
      <c r="C46" s="167"/>
      <c r="D46" s="35" t="s">
        <v>31</v>
      </c>
      <c r="E46" s="42">
        <v>350</v>
      </c>
      <c r="F46" s="42">
        <v>350</v>
      </c>
      <c r="G46" s="42">
        <v>350</v>
      </c>
      <c r="H46" s="42">
        <f>SUM(E46:G46)</f>
        <v>1050</v>
      </c>
    </row>
    <row r="47" spans="1:8" ht="51" x14ac:dyDescent="0.3">
      <c r="A47" s="131"/>
      <c r="B47" s="167"/>
      <c r="C47" s="167"/>
      <c r="D47" s="9" t="s">
        <v>33</v>
      </c>
      <c r="E47" s="47"/>
      <c r="F47" s="82"/>
      <c r="G47" s="87"/>
      <c r="H47" s="35"/>
    </row>
    <row r="48" spans="1:8" x14ac:dyDescent="0.3">
      <c r="A48" s="131"/>
      <c r="B48" s="167"/>
      <c r="C48" s="167"/>
      <c r="D48" s="35" t="s">
        <v>13</v>
      </c>
      <c r="E48" s="47"/>
      <c r="F48" s="82"/>
      <c r="G48" s="87"/>
      <c r="H48" s="35"/>
    </row>
    <row r="49" spans="1:8" ht="18.75" customHeight="1" x14ac:dyDescent="0.3">
      <c r="A49" s="131" t="s">
        <v>60</v>
      </c>
      <c r="B49" s="167" t="s">
        <v>87</v>
      </c>
      <c r="C49" s="167" t="s">
        <v>95</v>
      </c>
      <c r="D49" s="110" t="s">
        <v>28</v>
      </c>
      <c r="E49" s="41">
        <f>SUM(E52:E53)</f>
        <v>14917.841</v>
      </c>
      <c r="F49" s="41">
        <f>SUM(F52:F53)</f>
        <v>14997.841</v>
      </c>
      <c r="G49" s="41">
        <f>SUM(G51:G54)</f>
        <v>14997.841</v>
      </c>
      <c r="H49" s="41">
        <f>SUM(E49:F49)</f>
        <v>29915.682000000001</v>
      </c>
    </row>
    <row r="50" spans="1:8" x14ac:dyDescent="0.3">
      <c r="A50" s="131"/>
      <c r="B50" s="167"/>
      <c r="C50" s="167"/>
      <c r="D50" s="110" t="s">
        <v>12</v>
      </c>
      <c r="E50" s="110"/>
      <c r="F50" s="110"/>
      <c r="G50" s="110"/>
      <c r="H50" s="110"/>
    </row>
    <row r="51" spans="1:8" x14ac:dyDescent="0.3">
      <c r="A51" s="131"/>
      <c r="B51" s="167"/>
      <c r="C51" s="167"/>
      <c r="D51" s="8" t="s">
        <v>32</v>
      </c>
      <c r="E51" s="110"/>
      <c r="F51" s="110"/>
      <c r="G51" s="110"/>
      <c r="H51" s="110"/>
    </row>
    <row r="52" spans="1:8" x14ac:dyDescent="0.3">
      <c r="A52" s="131"/>
      <c r="B52" s="167"/>
      <c r="C52" s="167"/>
      <c r="D52" s="110" t="s">
        <v>34</v>
      </c>
      <c r="E52" s="42">
        <v>20</v>
      </c>
      <c r="F52" s="42">
        <v>100</v>
      </c>
      <c r="G52" s="42">
        <v>100</v>
      </c>
      <c r="H52" s="42">
        <f>SUM(E52:G52)</f>
        <v>220</v>
      </c>
    </row>
    <row r="53" spans="1:8" x14ac:dyDescent="0.3">
      <c r="A53" s="131"/>
      <c r="B53" s="167"/>
      <c r="C53" s="167"/>
      <c r="D53" s="110" t="s">
        <v>31</v>
      </c>
      <c r="E53" s="42">
        <v>14897.841</v>
      </c>
      <c r="F53" s="42">
        <v>14897.841</v>
      </c>
      <c r="G53" s="42">
        <v>14897.841</v>
      </c>
      <c r="H53" s="42">
        <f>SUM(E53:G53)</f>
        <v>44693.523000000001</v>
      </c>
    </row>
    <row r="54" spans="1:8" ht="51" x14ac:dyDescent="0.3">
      <c r="A54" s="131"/>
      <c r="B54" s="167"/>
      <c r="C54" s="167"/>
      <c r="D54" s="9" t="s">
        <v>33</v>
      </c>
      <c r="E54" s="110"/>
      <c r="F54" s="110"/>
      <c r="G54" s="110"/>
      <c r="H54" s="110"/>
    </row>
    <row r="55" spans="1:8" ht="18.75" customHeight="1" x14ac:dyDescent="0.3">
      <c r="A55" s="131" t="s">
        <v>175</v>
      </c>
      <c r="B55" s="167" t="s">
        <v>172</v>
      </c>
      <c r="C55" s="167" t="s">
        <v>173</v>
      </c>
      <c r="D55" s="35" t="s">
        <v>28</v>
      </c>
      <c r="E55" s="38">
        <v>7000</v>
      </c>
      <c r="F55" s="38">
        <v>7000</v>
      </c>
      <c r="G55" s="38">
        <v>7000</v>
      </c>
      <c r="H55" s="44">
        <f>SUM(E55:G55)</f>
        <v>21000</v>
      </c>
    </row>
    <row r="56" spans="1:8" x14ac:dyDescent="0.3">
      <c r="A56" s="131"/>
      <c r="B56" s="167"/>
      <c r="C56" s="167"/>
      <c r="D56" s="35" t="s">
        <v>12</v>
      </c>
      <c r="E56" s="47"/>
      <c r="F56" s="82"/>
      <c r="G56" s="87"/>
      <c r="H56" s="35"/>
    </row>
    <row r="57" spans="1:8" x14ac:dyDescent="0.3">
      <c r="A57" s="131"/>
      <c r="B57" s="167"/>
      <c r="C57" s="167"/>
      <c r="D57" s="8" t="s">
        <v>32</v>
      </c>
      <c r="E57" s="47"/>
      <c r="F57" s="82"/>
      <c r="G57" s="87"/>
      <c r="H57" s="35"/>
    </row>
    <row r="58" spans="1:8" x14ac:dyDescent="0.3">
      <c r="A58" s="131"/>
      <c r="B58" s="167"/>
      <c r="C58" s="167"/>
      <c r="D58" s="35" t="s">
        <v>34</v>
      </c>
      <c r="E58" s="42"/>
      <c r="F58" s="42"/>
      <c r="G58" s="42"/>
      <c r="H58" s="42"/>
    </row>
    <row r="59" spans="1:8" x14ac:dyDescent="0.3">
      <c r="A59" s="131"/>
      <c r="B59" s="167"/>
      <c r="C59" s="167"/>
      <c r="D59" s="35" t="s">
        <v>31</v>
      </c>
      <c r="E59" s="42">
        <v>7000</v>
      </c>
      <c r="F59" s="42">
        <v>7000</v>
      </c>
      <c r="G59" s="42">
        <v>7000</v>
      </c>
      <c r="H59" s="38">
        <f>SUM(E59:G59)</f>
        <v>21000</v>
      </c>
    </row>
    <row r="60" spans="1:8" ht="49.5" customHeight="1" x14ac:dyDescent="0.3">
      <c r="A60" s="131"/>
      <c r="B60" s="167"/>
      <c r="C60" s="167"/>
      <c r="D60" s="9" t="s">
        <v>33</v>
      </c>
      <c r="E60" s="47"/>
      <c r="F60" s="82"/>
      <c r="G60" s="87"/>
      <c r="H60" s="35"/>
    </row>
  </sheetData>
  <mergeCells count="33">
    <mergeCell ref="E2:H2"/>
    <mergeCell ref="A55:A60"/>
    <mergeCell ref="B55:B60"/>
    <mergeCell ref="C55:C60"/>
    <mergeCell ref="A9:I9"/>
    <mergeCell ref="A35:A41"/>
    <mergeCell ref="B35:B41"/>
    <mergeCell ref="C35:C41"/>
    <mergeCell ref="H11:H12"/>
    <mergeCell ref="A14:A20"/>
    <mergeCell ref="B14:B20"/>
    <mergeCell ref="C14:C20"/>
    <mergeCell ref="A21:A27"/>
    <mergeCell ref="B21:B27"/>
    <mergeCell ref="C21:C27"/>
    <mergeCell ref="D11:D12"/>
    <mergeCell ref="A4:I4"/>
    <mergeCell ref="A5:I5"/>
    <mergeCell ref="A6:I6"/>
    <mergeCell ref="A7:I7"/>
    <mergeCell ref="A8:I8"/>
    <mergeCell ref="B49:B54"/>
    <mergeCell ref="A49:A54"/>
    <mergeCell ref="C49:C54"/>
    <mergeCell ref="C11:C12"/>
    <mergeCell ref="B42:B48"/>
    <mergeCell ref="C42:C48"/>
    <mergeCell ref="B28:B34"/>
    <mergeCell ref="C28:C34"/>
    <mergeCell ref="A11:A12"/>
    <mergeCell ref="B11:B12"/>
    <mergeCell ref="A28:A34"/>
    <mergeCell ref="A42:A48"/>
  </mergeCells>
  <pageMargins left="0.78740157480314965" right="0.78740157480314965" top="1.1811023622047245"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5"/>
  <sheetViews>
    <sheetView zoomScaleNormal="100" workbookViewId="0">
      <selection activeCell="L14" sqref="L14"/>
    </sheetView>
  </sheetViews>
  <sheetFormatPr defaultRowHeight="15.75" x14ac:dyDescent="0.25"/>
  <cols>
    <col min="1" max="1" width="6.75" style="1" customWidth="1"/>
    <col min="2" max="2" width="48.1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7.875" style="1" hidden="1" customWidth="1"/>
    <col min="12" max="16384" width="9" style="1"/>
  </cols>
  <sheetData>
    <row r="1" spans="1:11" ht="3" customHeight="1" x14ac:dyDescent="0.25">
      <c r="F1" s="58"/>
    </row>
    <row r="2" spans="1:11" ht="18.75" hidden="1" x14ac:dyDescent="0.25">
      <c r="F2" s="58"/>
    </row>
    <row r="3" spans="1:11" ht="15.75" customHeight="1" x14ac:dyDescent="0.25">
      <c r="E3" s="173" t="s">
        <v>114</v>
      </c>
      <c r="F3" s="133"/>
      <c r="G3" s="133"/>
      <c r="H3" s="133"/>
      <c r="I3" s="133"/>
      <c r="J3" s="133"/>
      <c r="K3" s="133"/>
    </row>
    <row r="4" spans="1:11" x14ac:dyDescent="0.25">
      <c r="E4" s="133"/>
      <c r="F4" s="133"/>
      <c r="G4" s="133"/>
      <c r="H4" s="133"/>
      <c r="I4" s="133"/>
      <c r="J4" s="133"/>
      <c r="K4" s="133"/>
    </row>
    <row r="5" spans="1:11" ht="93" customHeight="1" x14ac:dyDescent="0.25">
      <c r="E5" s="133"/>
      <c r="F5" s="133"/>
      <c r="G5" s="133"/>
      <c r="H5" s="133"/>
      <c r="I5" s="133"/>
      <c r="J5" s="133"/>
      <c r="K5" s="133"/>
    </row>
    <row r="6" spans="1:11" ht="19.5" customHeight="1" x14ac:dyDescent="0.25">
      <c r="A6" s="176" t="s">
        <v>113</v>
      </c>
      <c r="B6" s="176"/>
      <c r="C6" s="176"/>
      <c r="D6" s="176"/>
      <c r="E6" s="176"/>
      <c r="F6" s="176"/>
      <c r="G6" s="176"/>
      <c r="H6" s="176"/>
      <c r="I6" s="176"/>
      <c r="J6" s="176"/>
    </row>
    <row r="7" spans="1:11" ht="18.75" x14ac:dyDescent="0.25">
      <c r="A7" s="176" t="s">
        <v>112</v>
      </c>
      <c r="B7" s="176"/>
      <c r="C7" s="176"/>
      <c r="D7" s="176"/>
      <c r="E7" s="176"/>
      <c r="F7" s="176"/>
      <c r="G7" s="176"/>
      <c r="H7" s="176"/>
      <c r="I7" s="176"/>
      <c r="J7" s="176"/>
    </row>
    <row r="8" spans="1:11" ht="14.25" customHeight="1" x14ac:dyDescent="0.25">
      <c r="A8" s="2"/>
    </row>
    <row r="9" spans="1:11" x14ac:dyDescent="0.25">
      <c r="A9" s="168" t="s">
        <v>10</v>
      </c>
      <c r="B9" s="168" t="s">
        <v>111</v>
      </c>
      <c r="C9" s="168" t="s">
        <v>110</v>
      </c>
      <c r="D9" s="168" t="s">
        <v>109</v>
      </c>
      <c r="E9" s="168" t="s">
        <v>108</v>
      </c>
      <c r="F9" s="168"/>
      <c r="G9" s="168"/>
      <c r="H9" s="168"/>
      <c r="I9" s="168"/>
      <c r="J9" s="168"/>
    </row>
    <row r="10" spans="1:11" ht="33.75" customHeight="1" x14ac:dyDescent="0.25">
      <c r="A10" s="168"/>
      <c r="B10" s="168"/>
      <c r="C10" s="168"/>
      <c r="D10" s="168"/>
      <c r="E10" s="57" t="s">
        <v>40</v>
      </c>
      <c r="F10" s="93" t="s">
        <v>41</v>
      </c>
      <c r="G10" s="93" t="s">
        <v>132</v>
      </c>
      <c r="H10" s="93" t="s">
        <v>152</v>
      </c>
      <c r="I10" s="93" t="s">
        <v>163</v>
      </c>
      <c r="J10" s="98" t="s">
        <v>168</v>
      </c>
    </row>
    <row r="11" spans="1:11" x14ac:dyDescent="0.25">
      <c r="A11" s="54">
        <v>1</v>
      </c>
      <c r="B11" s="93">
        <v>2</v>
      </c>
      <c r="C11" s="93">
        <v>3</v>
      </c>
      <c r="D11" s="93">
        <v>4</v>
      </c>
      <c r="E11" s="93">
        <v>5</v>
      </c>
      <c r="F11" s="93">
        <v>6</v>
      </c>
      <c r="G11" s="93">
        <v>7</v>
      </c>
      <c r="H11" s="93">
        <v>8</v>
      </c>
      <c r="I11" s="93">
        <v>9</v>
      </c>
      <c r="J11" s="99">
        <v>10</v>
      </c>
    </row>
    <row r="12" spans="1:11" x14ac:dyDescent="0.25">
      <c r="A12" s="56"/>
      <c r="B12" s="174" t="s">
        <v>107</v>
      </c>
      <c r="C12" s="174"/>
      <c r="D12" s="174"/>
      <c r="E12" s="174"/>
      <c r="F12" s="174"/>
      <c r="G12" s="174"/>
      <c r="H12" s="174"/>
      <c r="I12" s="174"/>
      <c r="J12" s="174"/>
    </row>
    <row r="13" spans="1:11" ht="36" customHeight="1" x14ac:dyDescent="0.25">
      <c r="A13" s="55"/>
      <c r="B13" s="175" t="s">
        <v>133</v>
      </c>
      <c r="C13" s="175"/>
      <c r="D13" s="175"/>
      <c r="E13" s="175"/>
      <c r="F13" s="175"/>
      <c r="G13" s="175"/>
      <c r="H13" s="175"/>
      <c r="I13" s="175"/>
      <c r="J13" s="175"/>
    </row>
    <row r="14" spans="1:11" ht="52.5" customHeight="1" x14ac:dyDescent="0.25">
      <c r="A14" s="55" t="s">
        <v>91</v>
      </c>
      <c r="B14" s="91" t="s">
        <v>135</v>
      </c>
      <c r="C14" s="93" t="s">
        <v>106</v>
      </c>
      <c r="D14" s="93" t="s">
        <v>105</v>
      </c>
      <c r="E14" s="91">
        <v>0</v>
      </c>
      <c r="F14" s="91">
        <v>0</v>
      </c>
      <c r="G14" s="91">
        <v>0</v>
      </c>
      <c r="H14" s="91">
        <v>0</v>
      </c>
      <c r="I14" s="91">
        <v>0</v>
      </c>
      <c r="J14" s="98">
        <v>0</v>
      </c>
    </row>
    <row r="15" spans="1:11" ht="18.75" x14ac:dyDescent="0.25">
      <c r="A15" s="2"/>
    </row>
  </sheetData>
  <mergeCells count="10">
    <mergeCell ref="E3:K5"/>
    <mergeCell ref="B12:J12"/>
    <mergeCell ref="B13:J13"/>
    <mergeCell ref="A6:J6"/>
    <mergeCell ref="A7:J7"/>
    <mergeCell ref="A9:A10"/>
    <mergeCell ref="B9:B10"/>
    <mergeCell ref="C9:C10"/>
    <mergeCell ref="D9:D10"/>
    <mergeCell ref="E9:J9"/>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A7" zoomScaleNormal="100" workbookViewId="0">
      <selection activeCell="C12" sqref="C12:J12"/>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3.875" style="1" customWidth="1"/>
    <col min="12" max="16384" width="9" style="1"/>
  </cols>
  <sheetData>
    <row r="1" spans="1:11" ht="15.75" customHeight="1" x14ac:dyDescent="0.25">
      <c r="A1" s="68"/>
      <c r="B1" s="67"/>
      <c r="C1" s="67"/>
      <c r="D1" s="67"/>
      <c r="E1" s="177" t="s">
        <v>122</v>
      </c>
      <c r="F1" s="177"/>
      <c r="G1" s="177"/>
      <c r="H1" s="177"/>
      <c r="I1" s="177"/>
      <c r="J1" s="177"/>
      <c r="K1" s="67"/>
    </row>
    <row r="2" spans="1:11" x14ac:dyDescent="0.25">
      <c r="A2" s="67"/>
      <c r="B2" s="67"/>
      <c r="C2" s="67"/>
      <c r="D2" s="67"/>
      <c r="E2" s="177"/>
      <c r="F2" s="177"/>
      <c r="G2" s="177"/>
      <c r="H2" s="177"/>
      <c r="I2" s="177"/>
      <c r="J2" s="177"/>
      <c r="K2" s="67"/>
    </row>
    <row r="3" spans="1:11" ht="80.25" customHeight="1" x14ac:dyDescent="0.25">
      <c r="A3" s="67"/>
      <c r="B3" s="67"/>
      <c r="C3" s="67"/>
      <c r="D3" s="67"/>
      <c r="E3" s="177"/>
      <c r="F3" s="177"/>
      <c r="G3" s="177"/>
      <c r="H3" s="177"/>
      <c r="I3" s="177"/>
      <c r="J3" s="177"/>
      <c r="K3" s="67"/>
    </row>
    <row r="4" spans="1:11" ht="10.5" customHeight="1" x14ac:dyDescent="0.25">
      <c r="A4" s="67"/>
      <c r="B4" s="67"/>
      <c r="C4" s="67"/>
      <c r="D4" s="67"/>
      <c r="E4" s="177"/>
      <c r="F4" s="177"/>
      <c r="G4" s="177"/>
      <c r="H4" s="177"/>
      <c r="I4" s="177"/>
      <c r="J4" s="177"/>
      <c r="K4" s="67"/>
    </row>
    <row r="5" spans="1:11" ht="15" customHeight="1" x14ac:dyDescent="0.25">
      <c r="A5" s="67"/>
      <c r="B5" s="67"/>
      <c r="C5" s="67" t="s">
        <v>113</v>
      </c>
      <c r="D5" s="67"/>
      <c r="E5" s="67"/>
      <c r="F5" s="67"/>
      <c r="G5" s="67"/>
      <c r="H5" s="83"/>
      <c r="I5" s="92"/>
      <c r="J5" s="67"/>
      <c r="K5" s="67"/>
    </row>
    <row r="6" spans="1:11" x14ac:dyDescent="0.25">
      <c r="A6" s="136" t="s">
        <v>164</v>
      </c>
      <c r="B6" s="136"/>
      <c r="C6" s="136"/>
      <c r="D6" s="136"/>
      <c r="E6" s="136"/>
      <c r="F6" s="136"/>
      <c r="G6" s="136"/>
      <c r="H6" s="136"/>
      <c r="I6" s="136"/>
      <c r="J6" s="136"/>
    </row>
    <row r="7" spans="1:11" ht="18.75" x14ac:dyDescent="0.25">
      <c r="A7" s="2"/>
    </row>
    <row r="8" spans="1:11" ht="14.25" customHeight="1" x14ac:dyDescent="0.25">
      <c r="A8" s="181" t="s">
        <v>10</v>
      </c>
      <c r="B8" s="181" t="s">
        <v>111</v>
      </c>
      <c r="C8" s="181" t="s">
        <v>110</v>
      </c>
      <c r="D8" s="181" t="s">
        <v>109</v>
      </c>
      <c r="E8" s="181" t="s">
        <v>108</v>
      </c>
      <c r="F8" s="181"/>
      <c r="G8" s="181"/>
      <c r="H8" s="181"/>
      <c r="I8" s="181"/>
      <c r="J8" s="181"/>
    </row>
    <row r="9" spans="1:11" ht="34.5" customHeight="1" x14ac:dyDescent="0.25">
      <c r="A9" s="181"/>
      <c r="B9" s="181"/>
      <c r="C9" s="181"/>
      <c r="D9" s="181"/>
      <c r="E9" s="66" t="s">
        <v>40</v>
      </c>
      <c r="F9" s="60" t="s">
        <v>41</v>
      </c>
      <c r="G9" s="60" t="s">
        <v>132</v>
      </c>
      <c r="H9" s="85" t="s">
        <v>152</v>
      </c>
      <c r="I9" s="94" t="s">
        <v>163</v>
      </c>
      <c r="J9" s="60" t="s">
        <v>168</v>
      </c>
    </row>
    <row r="10" spans="1:11" ht="33.75" customHeight="1" x14ac:dyDescent="0.25">
      <c r="A10" s="60">
        <v>1</v>
      </c>
      <c r="B10" s="60">
        <v>2</v>
      </c>
      <c r="C10" s="60">
        <v>3</v>
      </c>
      <c r="D10" s="60">
        <v>4</v>
      </c>
      <c r="E10" s="60">
        <v>5</v>
      </c>
      <c r="F10" s="60">
        <v>6</v>
      </c>
      <c r="G10" s="60">
        <v>7</v>
      </c>
      <c r="H10" s="85">
        <v>8</v>
      </c>
      <c r="I10" s="94">
        <v>9</v>
      </c>
      <c r="J10" s="60">
        <v>9</v>
      </c>
    </row>
    <row r="11" spans="1:11" ht="30.75" customHeight="1" x14ac:dyDescent="0.25">
      <c r="A11" s="61"/>
      <c r="B11" s="61" t="s">
        <v>136</v>
      </c>
      <c r="C11" s="178"/>
      <c r="D11" s="179"/>
      <c r="E11" s="179"/>
      <c r="F11" s="179"/>
      <c r="G11" s="179"/>
      <c r="H11" s="179"/>
      <c r="I11" s="179"/>
      <c r="J11" s="180"/>
    </row>
    <row r="12" spans="1:11" ht="57" customHeight="1" x14ac:dyDescent="0.25">
      <c r="A12" s="65"/>
      <c r="B12" s="61" t="s">
        <v>137</v>
      </c>
      <c r="C12" s="178"/>
      <c r="D12" s="179"/>
      <c r="E12" s="179"/>
      <c r="F12" s="179"/>
      <c r="G12" s="179"/>
      <c r="H12" s="179"/>
      <c r="I12" s="179"/>
      <c r="J12" s="180"/>
    </row>
    <row r="13" spans="1:11" ht="42.75" customHeight="1" x14ac:dyDescent="0.25">
      <c r="A13" s="61" t="s">
        <v>91</v>
      </c>
      <c r="B13" s="63" t="s">
        <v>156</v>
      </c>
      <c r="C13" s="61" t="s">
        <v>106</v>
      </c>
      <c r="D13" s="60" t="s">
        <v>105</v>
      </c>
      <c r="E13" s="60">
        <v>2</v>
      </c>
      <c r="F13" s="60">
        <v>0</v>
      </c>
      <c r="G13" s="60">
        <v>0</v>
      </c>
      <c r="H13" s="85">
        <v>0</v>
      </c>
      <c r="I13" s="94">
        <v>0</v>
      </c>
      <c r="J13" s="60">
        <v>2</v>
      </c>
    </row>
    <row r="14" spans="1:11" ht="29.25" customHeight="1" x14ac:dyDescent="0.25">
      <c r="A14" s="61" t="s">
        <v>121</v>
      </c>
      <c r="B14" s="62" t="s">
        <v>157</v>
      </c>
      <c r="C14" s="61" t="s">
        <v>115</v>
      </c>
      <c r="D14" s="60" t="s">
        <v>105</v>
      </c>
      <c r="E14" s="60">
        <v>3</v>
      </c>
      <c r="F14" s="60">
        <v>1</v>
      </c>
      <c r="G14" s="60">
        <v>1</v>
      </c>
      <c r="H14" s="85">
        <v>0</v>
      </c>
      <c r="I14" s="94">
        <v>2</v>
      </c>
      <c r="J14" s="60">
        <v>0</v>
      </c>
    </row>
    <row r="15" spans="1:11" ht="73.5" customHeight="1" x14ac:dyDescent="0.25">
      <c r="A15" s="61" t="s">
        <v>120</v>
      </c>
      <c r="B15" s="62" t="s">
        <v>158</v>
      </c>
      <c r="C15" s="64" t="s">
        <v>117</v>
      </c>
      <c r="D15" s="60" t="s">
        <v>105</v>
      </c>
      <c r="E15" s="60">
        <v>100</v>
      </c>
      <c r="F15" s="60">
        <v>100</v>
      </c>
      <c r="G15" s="60">
        <v>100</v>
      </c>
      <c r="H15" s="85">
        <v>100</v>
      </c>
      <c r="I15" s="94">
        <v>100</v>
      </c>
      <c r="J15" s="60">
        <v>100</v>
      </c>
    </row>
    <row r="16" spans="1:11" ht="33.75" customHeight="1" x14ac:dyDescent="0.25">
      <c r="A16" s="61" t="s">
        <v>119</v>
      </c>
      <c r="B16" s="63" t="s">
        <v>159</v>
      </c>
      <c r="C16" s="61" t="s">
        <v>115</v>
      </c>
      <c r="D16" s="60" t="s">
        <v>105</v>
      </c>
      <c r="E16" s="60">
        <v>5</v>
      </c>
      <c r="F16" s="60">
        <v>20</v>
      </c>
      <c r="G16" s="60">
        <v>20</v>
      </c>
      <c r="H16" s="85">
        <v>20</v>
      </c>
      <c r="I16" s="94">
        <v>20</v>
      </c>
      <c r="J16" s="60">
        <v>30</v>
      </c>
    </row>
    <row r="17" spans="1:10" ht="81" customHeight="1" x14ac:dyDescent="0.25">
      <c r="A17" s="61" t="s">
        <v>118</v>
      </c>
      <c r="B17" s="62" t="s">
        <v>160</v>
      </c>
      <c r="C17" s="61" t="s">
        <v>117</v>
      </c>
      <c r="D17" s="60" t="s">
        <v>105</v>
      </c>
      <c r="E17" s="60">
        <v>100</v>
      </c>
      <c r="F17" s="60">
        <v>100</v>
      </c>
      <c r="G17" s="60">
        <v>100</v>
      </c>
      <c r="H17" s="85">
        <v>100</v>
      </c>
      <c r="I17" s="94">
        <v>100</v>
      </c>
      <c r="J17" s="60">
        <v>100</v>
      </c>
    </row>
    <row r="18" spans="1:10" s="59" customFormat="1" ht="51" customHeight="1" x14ac:dyDescent="0.25">
      <c r="A18" s="61" t="s">
        <v>116</v>
      </c>
      <c r="B18" s="62" t="s">
        <v>165</v>
      </c>
      <c r="C18" s="61" t="s">
        <v>115</v>
      </c>
      <c r="D18" s="60" t="s">
        <v>105</v>
      </c>
      <c r="E18" s="60">
        <v>27</v>
      </c>
      <c r="F18" s="60">
        <v>27</v>
      </c>
      <c r="G18" s="60">
        <v>27</v>
      </c>
      <c r="H18" s="85">
        <v>27</v>
      </c>
      <c r="I18" s="94">
        <v>35</v>
      </c>
      <c r="J18" s="60">
        <v>35</v>
      </c>
    </row>
    <row r="19" spans="1:10" ht="18.75" x14ac:dyDescent="0.25">
      <c r="A19" s="2"/>
    </row>
    <row r="20" spans="1:10" ht="18.75" x14ac:dyDescent="0.25">
      <c r="A20" s="2"/>
    </row>
  </sheetData>
  <mergeCells count="9">
    <mergeCell ref="E1:J4"/>
    <mergeCell ref="C11:J11"/>
    <mergeCell ref="C12:J12"/>
    <mergeCell ref="A6:J6"/>
    <mergeCell ref="A8:A9"/>
    <mergeCell ref="B8:B9"/>
    <mergeCell ref="C8:C9"/>
    <mergeCell ref="D8:D9"/>
    <mergeCell ref="E8:J8"/>
  </mergeCells>
  <pageMargins left="0.78740157480314965" right="0.78740157480314965" top="1.1811023622047245" bottom="0.15748031496062992" header="0.31496062992125984" footer="0.31496062992125984"/>
  <pageSetup paperSize="9" scale="8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6"/>
  <sheetViews>
    <sheetView zoomScaleNormal="100" workbookViewId="0">
      <selection activeCell="J10" sqref="J10"/>
    </sheetView>
  </sheetViews>
  <sheetFormatPr defaultRowHeight="15.75" x14ac:dyDescent="0.25"/>
  <cols>
    <col min="1" max="1" width="6.75" style="1" customWidth="1"/>
    <col min="2" max="2" width="47.7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375" style="1" customWidth="1"/>
    <col min="12" max="16384" width="9" style="1"/>
  </cols>
  <sheetData>
    <row r="1" spans="1:11" ht="15.75" customHeight="1" x14ac:dyDescent="0.25">
      <c r="E1" s="173" t="s">
        <v>124</v>
      </c>
      <c r="F1" s="133"/>
      <c r="G1" s="133"/>
      <c r="H1" s="133"/>
      <c r="I1" s="133"/>
      <c r="J1" s="133"/>
      <c r="K1" s="133"/>
    </row>
    <row r="2" spans="1:11" x14ac:dyDescent="0.25">
      <c r="E2" s="133"/>
      <c r="F2" s="133"/>
      <c r="G2" s="133"/>
      <c r="H2" s="133"/>
      <c r="I2" s="133"/>
      <c r="J2" s="133"/>
      <c r="K2" s="133"/>
    </row>
    <row r="3" spans="1:11" ht="19.5" customHeight="1" x14ac:dyDescent="0.25">
      <c r="E3" s="133"/>
      <c r="F3" s="133"/>
      <c r="G3" s="133"/>
      <c r="H3" s="133"/>
      <c r="I3" s="133"/>
      <c r="J3" s="133"/>
      <c r="K3" s="133"/>
    </row>
    <row r="4" spans="1:11" ht="30.75" customHeight="1" x14ac:dyDescent="0.25">
      <c r="E4" s="133"/>
      <c r="F4" s="133"/>
      <c r="G4" s="133"/>
      <c r="H4" s="133"/>
      <c r="I4" s="133"/>
      <c r="J4" s="133"/>
      <c r="K4" s="133"/>
    </row>
    <row r="5" spans="1:11" ht="62.25" customHeight="1" x14ac:dyDescent="0.25">
      <c r="A5" s="2"/>
      <c r="E5" s="133"/>
      <c r="F5" s="133"/>
      <c r="G5" s="133"/>
      <c r="H5" s="133"/>
      <c r="I5" s="133"/>
      <c r="J5" s="133"/>
      <c r="K5" s="133"/>
    </row>
    <row r="6" spans="1:11" x14ac:dyDescent="0.25">
      <c r="A6" s="136" t="s">
        <v>113</v>
      </c>
      <c r="B6" s="136"/>
      <c r="C6" s="136"/>
      <c r="D6" s="136"/>
      <c r="E6" s="136"/>
      <c r="F6" s="136"/>
      <c r="G6" s="136"/>
      <c r="H6" s="136"/>
      <c r="I6" s="136"/>
      <c r="J6" s="136"/>
    </row>
    <row r="7" spans="1:11" x14ac:dyDescent="0.25">
      <c r="A7" s="136" t="s">
        <v>112</v>
      </c>
      <c r="B7" s="136"/>
      <c r="C7" s="136"/>
      <c r="D7" s="136"/>
      <c r="E7" s="136"/>
      <c r="F7" s="136"/>
      <c r="G7" s="136"/>
      <c r="H7" s="136"/>
      <c r="I7" s="136"/>
      <c r="J7" s="136"/>
    </row>
    <row r="8" spans="1:11" ht="14.25" customHeight="1" x14ac:dyDescent="0.25">
      <c r="A8" s="2"/>
    </row>
    <row r="9" spans="1:11" x14ac:dyDescent="0.25">
      <c r="A9" s="168" t="s">
        <v>10</v>
      </c>
      <c r="B9" s="168" t="s">
        <v>111</v>
      </c>
      <c r="C9" s="168" t="s">
        <v>110</v>
      </c>
      <c r="D9" s="168" t="s">
        <v>109</v>
      </c>
      <c r="E9" s="168" t="s">
        <v>108</v>
      </c>
      <c r="F9" s="168"/>
      <c r="G9" s="168"/>
      <c r="H9" s="168"/>
      <c r="I9" s="168"/>
      <c r="J9" s="168"/>
    </row>
    <row r="10" spans="1:11" ht="33.75" customHeight="1" x14ac:dyDescent="0.25">
      <c r="A10" s="168"/>
      <c r="B10" s="168"/>
      <c r="C10" s="168"/>
      <c r="D10" s="168"/>
      <c r="E10" s="57" t="s">
        <v>40</v>
      </c>
      <c r="F10" s="54" t="s">
        <v>41</v>
      </c>
      <c r="G10" s="54" t="s">
        <v>132</v>
      </c>
      <c r="H10" s="84" t="s">
        <v>152</v>
      </c>
      <c r="I10" s="97" t="s">
        <v>163</v>
      </c>
      <c r="J10" s="54" t="s">
        <v>168</v>
      </c>
    </row>
    <row r="11" spans="1:11" x14ac:dyDescent="0.25">
      <c r="A11" s="54">
        <v>1</v>
      </c>
      <c r="B11" s="54">
        <v>2</v>
      </c>
      <c r="C11" s="54">
        <v>3</v>
      </c>
      <c r="D11" s="54">
        <v>4</v>
      </c>
      <c r="E11" s="54">
        <v>5</v>
      </c>
      <c r="F11" s="54">
        <v>6</v>
      </c>
      <c r="G11" s="54">
        <v>7</v>
      </c>
      <c r="H11" s="84">
        <v>8</v>
      </c>
      <c r="I11" s="97">
        <v>9</v>
      </c>
      <c r="J11" s="54">
        <v>10</v>
      </c>
    </row>
    <row r="12" spans="1:11" ht="41.25" customHeight="1" x14ac:dyDescent="0.25">
      <c r="A12" s="55"/>
      <c r="B12" s="55" t="s">
        <v>138</v>
      </c>
      <c r="C12" s="182"/>
      <c r="D12" s="183"/>
      <c r="E12" s="183"/>
      <c r="F12" s="183"/>
      <c r="G12" s="183"/>
      <c r="H12" s="183"/>
      <c r="I12" s="183"/>
      <c r="J12" s="184"/>
    </row>
    <row r="13" spans="1:11" ht="57" customHeight="1" x14ac:dyDescent="0.25">
      <c r="A13" s="55"/>
      <c r="B13" s="55" t="s">
        <v>139</v>
      </c>
      <c r="C13" s="182"/>
      <c r="D13" s="183"/>
      <c r="E13" s="183"/>
      <c r="F13" s="183"/>
      <c r="G13" s="183"/>
      <c r="H13" s="183"/>
      <c r="I13" s="183"/>
      <c r="J13" s="184"/>
    </row>
    <row r="14" spans="1:11" ht="104.25" customHeight="1" x14ac:dyDescent="0.25">
      <c r="A14" s="55" t="s">
        <v>91</v>
      </c>
      <c r="B14" s="55" t="s">
        <v>140</v>
      </c>
      <c r="C14" s="55" t="s">
        <v>123</v>
      </c>
      <c r="D14" s="54" t="s">
        <v>105</v>
      </c>
      <c r="E14" s="55">
        <v>34.159999999999997</v>
      </c>
      <c r="F14" s="55">
        <v>34.159999999999997</v>
      </c>
      <c r="G14" s="55">
        <v>34.159999999999997</v>
      </c>
      <c r="H14" s="82">
        <v>34.159999999999997</v>
      </c>
      <c r="I14" s="95">
        <v>34.159999999999997</v>
      </c>
      <c r="J14" s="55">
        <v>34.159999999999997</v>
      </c>
    </row>
    <row r="15" spans="1:11" ht="18.75" x14ac:dyDescent="0.25">
      <c r="A15" s="2"/>
    </row>
    <row r="16" spans="1:11" ht="18.75" x14ac:dyDescent="0.25">
      <c r="A16" s="2"/>
    </row>
  </sheetData>
  <mergeCells count="10">
    <mergeCell ref="E1:K5"/>
    <mergeCell ref="C12:J12"/>
    <mergeCell ref="C13:J13"/>
    <mergeCell ref="A6:J6"/>
    <mergeCell ref="A7:J7"/>
    <mergeCell ref="A9:A10"/>
    <mergeCell ref="B9:B10"/>
    <mergeCell ref="C9:C10"/>
    <mergeCell ref="D9:D10"/>
    <mergeCell ref="E9:J9"/>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7"/>
  <sheetViews>
    <sheetView zoomScaleNormal="100" workbookViewId="0">
      <selection activeCell="E9" sqref="E9"/>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125" style="1" customWidth="1"/>
    <col min="12" max="16384" width="9" style="1"/>
  </cols>
  <sheetData>
    <row r="1" spans="1:11" ht="15.75" customHeight="1" x14ac:dyDescent="0.25">
      <c r="A1" s="69"/>
      <c r="B1" s="67"/>
      <c r="C1" s="67"/>
      <c r="D1" s="67"/>
      <c r="E1" s="185" t="s">
        <v>125</v>
      </c>
      <c r="F1" s="185"/>
      <c r="G1" s="185"/>
      <c r="H1" s="185"/>
      <c r="I1" s="185"/>
      <c r="J1" s="185"/>
      <c r="K1" s="67"/>
    </row>
    <row r="2" spans="1:11" x14ac:dyDescent="0.25">
      <c r="A2" s="67"/>
      <c r="B2" s="67"/>
      <c r="C2" s="67"/>
      <c r="D2" s="67"/>
      <c r="E2" s="185"/>
      <c r="F2" s="185"/>
      <c r="G2" s="185"/>
      <c r="H2" s="185"/>
      <c r="I2" s="185"/>
      <c r="J2" s="185"/>
      <c r="K2" s="67"/>
    </row>
    <row r="3" spans="1:11" x14ac:dyDescent="0.25">
      <c r="A3" s="67"/>
      <c r="B3" s="67"/>
      <c r="C3" s="67"/>
      <c r="D3" s="67"/>
      <c r="E3" s="185"/>
      <c r="F3" s="185"/>
      <c r="G3" s="185"/>
      <c r="H3" s="185"/>
      <c r="I3" s="185"/>
      <c r="J3" s="185"/>
      <c r="K3" s="67"/>
    </row>
    <row r="4" spans="1:11" ht="67.5" customHeight="1" x14ac:dyDescent="0.25">
      <c r="A4" s="67"/>
      <c r="B4" s="67"/>
      <c r="C4" s="67"/>
      <c r="D4" s="67"/>
      <c r="E4" s="185"/>
      <c r="F4" s="185"/>
      <c r="G4" s="185"/>
      <c r="H4" s="185"/>
      <c r="I4" s="185"/>
      <c r="J4" s="185"/>
      <c r="K4" s="67"/>
    </row>
    <row r="5" spans="1:11" ht="18" customHeight="1" x14ac:dyDescent="0.25">
      <c r="A5" s="67"/>
      <c r="B5" s="67"/>
      <c r="C5" s="67" t="s">
        <v>113</v>
      </c>
      <c r="D5" s="67"/>
      <c r="E5" s="67"/>
      <c r="F5" s="67"/>
      <c r="G5" s="67"/>
      <c r="H5" s="83"/>
      <c r="I5" s="96"/>
      <c r="J5" s="67"/>
      <c r="K5" s="67"/>
    </row>
    <row r="6" spans="1:11" x14ac:dyDescent="0.25">
      <c r="A6" s="136" t="s">
        <v>112</v>
      </c>
      <c r="B6" s="136"/>
      <c r="C6" s="136"/>
      <c r="D6" s="136"/>
      <c r="E6" s="136"/>
      <c r="F6" s="136"/>
      <c r="G6" s="136"/>
      <c r="H6" s="136"/>
      <c r="I6" s="136"/>
      <c r="J6" s="136"/>
    </row>
    <row r="7" spans="1:11" ht="18.75" x14ac:dyDescent="0.25">
      <c r="A7" s="2"/>
    </row>
    <row r="8" spans="1:11" ht="14.25" customHeight="1" x14ac:dyDescent="0.25">
      <c r="A8" s="168" t="s">
        <v>10</v>
      </c>
      <c r="B8" s="168" t="s">
        <v>111</v>
      </c>
      <c r="C8" s="168" t="s">
        <v>110</v>
      </c>
      <c r="D8" s="168" t="s">
        <v>109</v>
      </c>
      <c r="E8" s="168" t="s">
        <v>108</v>
      </c>
      <c r="F8" s="168"/>
      <c r="G8" s="168"/>
      <c r="H8" s="168"/>
      <c r="I8" s="168"/>
      <c r="J8" s="168"/>
    </row>
    <row r="9" spans="1:11" ht="31.5" x14ac:dyDescent="0.25">
      <c r="A9" s="168"/>
      <c r="B9" s="168"/>
      <c r="C9" s="168"/>
      <c r="D9" s="168"/>
      <c r="E9" s="57" t="s">
        <v>40</v>
      </c>
      <c r="F9" s="54" t="s">
        <v>41</v>
      </c>
      <c r="G9" s="54" t="s">
        <v>132</v>
      </c>
      <c r="H9" s="84" t="s">
        <v>152</v>
      </c>
      <c r="I9" s="97" t="s">
        <v>163</v>
      </c>
      <c r="J9" s="54" t="s">
        <v>168</v>
      </c>
    </row>
    <row r="10" spans="1:11" ht="18" customHeight="1" x14ac:dyDescent="0.25">
      <c r="A10" s="54">
        <v>1</v>
      </c>
      <c r="B10" s="54">
        <v>2</v>
      </c>
      <c r="C10" s="54">
        <v>3</v>
      </c>
      <c r="D10" s="54">
        <v>4</v>
      </c>
      <c r="E10" s="54">
        <v>5</v>
      </c>
      <c r="F10" s="54">
        <v>6</v>
      </c>
      <c r="G10" s="54">
        <v>7</v>
      </c>
      <c r="H10" s="84">
        <v>8</v>
      </c>
      <c r="I10" s="97">
        <v>9</v>
      </c>
      <c r="J10" s="54">
        <v>10</v>
      </c>
    </row>
    <row r="11" spans="1:11" ht="39" customHeight="1" x14ac:dyDescent="0.25">
      <c r="A11" s="55"/>
      <c r="B11" s="55" t="s">
        <v>141</v>
      </c>
      <c r="C11" s="182"/>
      <c r="D11" s="183"/>
      <c r="E11" s="183"/>
      <c r="F11" s="183"/>
      <c r="G11" s="183"/>
      <c r="H11" s="183"/>
      <c r="I11" s="183"/>
      <c r="J11" s="184"/>
    </row>
    <row r="12" spans="1:11" ht="66" customHeight="1" x14ac:dyDescent="0.25">
      <c r="A12" s="55"/>
      <c r="B12" s="55" t="s">
        <v>142</v>
      </c>
      <c r="C12" s="182"/>
      <c r="D12" s="183"/>
      <c r="E12" s="183"/>
      <c r="F12" s="183"/>
      <c r="G12" s="183"/>
      <c r="H12" s="183"/>
      <c r="I12" s="183"/>
      <c r="J12" s="184"/>
    </row>
    <row r="13" spans="1:11" ht="31.5" x14ac:dyDescent="0.25">
      <c r="A13" s="55" t="s">
        <v>91</v>
      </c>
      <c r="B13" s="55" t="s">
        <v>161</v>
      </c>
      <c r="C13" s="55" t="s">
        <v>117</v>
      </c>
      <c r="D13" s="54" t="s">
        <v>105</v>
      </c>
      <c r="E13" s="55">
        <v>50</v>
      </c>
      <c r="F13" s="55">
        <v>50</v>
      </c>
      <c r="G13" s="55">
        <v>50</v>
      </c>
      <c r="H13" s="82">
        <v>55</v>
      </c>
      <c r="I13" s="95">
        <v>65</v>
      </c>
      <c r="J13" s="55">
        <v>70</v>
      </c>
    </row>
    <row r="14" spans="1:11" ht="31.5" x14ac:dyDescent="0.25">
      <c r="A14" s="17" t="s">
        <v>121</v>
      </c>
      <c r="B14" s="74" t="s">
        <v>150</v>
      </c>
      <c r="C14" s="74" t="s">
        <v>106</v>
      </c>
      <c r="D14" s="75" t="s">
        <v>105</v>
      </c>
      <c r="E14" s="74">
        <v>2</v>
      </c>
      <c r="F14" s="74">
        <v>2</v>
      </c>
      <c r="G14" s="74">
        <v>0</v>
      </c>
      <c r="H14" s="82">
        <v>0</v>
      </c>
      <c r="I14" s="95">
        <v>0</v>
      </c>
      <c r="J14" s="74">
        <v>0</v>
      </c>
    </row>
    <row r="15" spans="1:11" ht="47.25" x14ac:dyDescent="0.25">
      <c r="A15" s="17">
        <v>4</v>
      </c>
      <c r="B15" s="79" t="s">
        <v>151</v>
      </c>
      <c r="C15" s="79" t="s">
        <v>106</v>
      </c>
      <c r="D15" s="80" t="s">
        <v>105</v>
      </c>
      <c r="E15" s="79">
        <v>0</v>
      </c>
      <c r="F15" s="79">
        <v>5</v>
      </c>
      <c r="G15" s="79">
        <v>0</v>
      </c>
      <c r="H15" s="82">
        <v>5</v>
      </c>
      <c r="I15" s="95">
        <v>5</v>
      </c>
      <c r="J15" s="79">
        <v>5</v>
      </c>
    </row>
    <row r="16" spans="1:11" ht="18.75" x14ac:dyDescent="0.25">
      <c r="A16" s="2"/>
    </row>
    <row r="17" spans="1:1" ht="18.75" x14ac:dyDescent="0.25">
      <c r="A17" s="2"/>
    </row>
  </sheetData>
  <mergeCells count="9">
    <mergeCell ref="E1:J4"/>
    <mergeCell ref="C12:J12"/>
    <mergeCell ref="C11:J11"/>
    <mergeCell ref="A6:J6"/>
    <mergeCell ref="A8:A9"/>
    <mergeCell ref="B8:B9"/>
    <mergeCell ref="C8:C9"/>
    <mergeCell ref="D8:D9"/>
    <mergeCell ref="E8:J8"/>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topLeftCell="A9" zoomScaleNormal="100" workbookViewId="0">
      <selection activeCell="J15" sqref="J15"/>
    </sheetView>
  </sheetViews>
  <sheetFormatPr defaultRowHeight="15.75" x14ac:dyDescent="0.25"/>
  <cols>
    <col min="1" max="1" width="6.75" style="1" customWidth="1"/>
    <col min="2" max="2" width="47.1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25" style="1" customWidth="1"/>
    <col min="12" max="16384" width="9" style="1"/>
  </cols>
  <sheetData>
    <row r="1" spans="1:11" ht="15.75" customHeight="1" x14ac:dyDescent="0.25">
      <c r="E1" s="173" t="s">
        <v>126</v>
      </c>
      <c r="F1" s="133"/>
      <c r="G1" s="133"/>
      <c r="H1" s="133"/>
      <c r="I1" s="133"/>
      <c r="J1" s="133"/>
      <c r="K1" s="133"/>
    </row>
    <row r="2" spans="1:11" x14ac:dyDescent="0.25">
      <c r="E2" s="133"/>
      <c r="F2" s="133"/>
      <c r="G2" s="133"/>
      <c r="H2" s="133"/>
      <c r="I2" s="133"/>
      <c r="J2" s="133"/>
      <c r="K2" s="133"/>
    </row>
    <row r="3" spans="1:11" x14ac:dyDescent="0.25">
      <c r="E3" s="133"/>
      <c r="F3" s="133"/>
      <c r="G3" s="133"/>
      <c r="H3" s="133"/>
      <c r="I3" s="133"/>
      <c r="J3" s="133"/>
      <c r="K3" s="133"/>
    </row>
    <row r="4" spans="1:11" x14ac:dyDescent="0.25">
      <c r="E4" s="133"/>
      <c r="F4" s="133"/>
      <c r="G4" s="133"/>
      <c r="H4" s="133"/>
      <c r="I4" s="133"/>
      <c r="J4" s="133"/>
      <c r="K4" s="133"/>
    </row>
    <row r="5" spans="1:11" ht="62.25" customHeight="1" x14ac:dyDescent="0.25">
      <c r="E5" s="133"/>
      <c r="F5" s="133"/>
      <c r="G5" s="133"/>
      <c r="H5" s="133"/>
      <c r="I5" s="133"/>
      <c r="J5" s="133"/>
      <c r="K5" s="133"/>
    </row>
    <row r="6" spans="1:11" ht="5.25" customHeight="1" x14ac:dyDescent="0.25">
      <c r="A6" s="2"/>
    </row>
    <row r="7" spans="1:11" ht="18.75" x14ac:dyDescent="0.25">
      <c r="A7" s="176" t="s">
        <v>113</v>
      </c>
      <c r="B7" s="176"/>
      <c r="C7" s="176"/>
      <c r="D7" s="176"/>
      <c r="E7" s="176"/>
      <c r="F7" s="176"/>
      <c r="G7" s="176"/>
      <c r="H7" s="176"/>
      <c r="I7" s="176"/>
      <c r="J7" s="176"/>
    </row>
    <row r="8" spans="1:11" ht="14.25" customHeight="1" x14ac:dyDescent="0.25">
      <c r="A8" s="176" t="s">
        <v>112</v>
      </c>
      <c r="B8" s="176"/>
      <c r="C8" s="176"/>
      <c r="D8" s="176"/>
      <c r="E8" s="176"/>
      <c r="F8" s="176"/>
      <c r="G8" s="176"/>
      <c r="H8" s="176"/>
      <c r="I8" s="176"/>
      <c r="J8" s="176"/>
    </row>
    <row r="9" spans="1:11" ht="18.75" x14ac:dyDescent="0.25">
      <c r="A9" s="2"/>
    </row>
    <row r="10" spans="1:11" ht="33.75" customHeight="1" x14ac:dyDescent="0.25">
      <c r="A10" s="168" t="s">
        <v>10</v>
      </c>
      <c r="B10" s="168" t="s">
        <v>111</v>
      </c>
      <c r="C10" s="168" t="s">
        <v>110</v>
      </c>
      <c r="D10" s="168" t="s">
        <v>109</v>
      </c>
      <c r="E10" s="168" t="s">
        <v>108</v>
      </c>
      <c r="F10" s="168"/>
      <c r="G10" s="168"/>
      <c r="H10" s="168"/>
      <c r="I10" s="168"/>
      <c r="J10" s="168"/>
    </row>
    <row r="11" spans="1:11" ht="31.5" x14ac:dyDescent="0.25">
      <c r="A11" s="168"/>
      <c r="B11" s="168"/>
      <c r="C11" s="168"/>
      <c r="D11" s="168"/>
      <c r="E11" s="57" t="s">
        <v>40</v>
      </c>
      <c r="F11" s="54" t="s">
        <v>41</v>
      </c>
      <c r="G11" s="54" t="s">
        <v>132</v>
      </c>
      <c r="H11" s="84" t="s">
        <v>152</v>
      </c>
      <c r="I11" s="97" t="s">
        <v>163</v>
      </c>
      <c r="J11" s="54" t="s">
        <v>168</v>
      </c>
    </row>
    <row r="12" spans="1:11" x14ac:dyDescent="0.25">
      <c r="A12" s="54">
        <v>1</v>
      </c>
      <c r="B12" s="54">
        <v>2</v>
      </c>
      <c r="C12" s="54">
        <v>3</v>
      </c>
      <c r="D12" s="54">
        <v>4</v>
      </c>
      <c r="E12" s="54">
        <v>5</v>
      </c>
      <c r="F12" s="54">
        <v>6</v>
      </c>
      <c r="G12" s="54">
        <v>7</v>
      </c>
      <c r="H12" s="84">
        <v>8</v>
      </c>
      <c r="I12" s="97">
        <v>9</v>
      </c>
      <c r="J12" s="54">
        <v>10</v>
      </c>
    </row>
    <row r="13" spans="1:11" ht="35.25" customHeight="1" x14ac:dyDescent="0.25">
      <c r="A13" s="55"/>
      <c r="B13" s="55" t="s">
        <v>145</v>
      </c>
      <c r="C13" s="182"/>
      <c r="D13" s="183"/>
      <c r="E13" s="183"/>
      <c r="F13" s="183"/>
      <c r="G13" s="183"/>
      <c r="H13" s="183"/>
      <c r="I13" s="183"/>
      <c r="J13" s="184"/>
    </row>
    <row r="14" spans="1:11" ht="126" customHeight="1" x14ac:dyDescent="0.25">
      <c r="A14" s="55"/>
      <c r="B14" s="55" t="s">
        <v>146</v>
      </c>
      <c r="C14" s="182"/>
      <c r="D14" s="183"/>
      <c r="E14" s="183"/>
      <c r="F14" s="183"/>
      <c r="G14" s="183"/>
      <c r="H14" s="183"/>
      <c r="I14" s="183"/>
      <c r="J14" s="184"/>
    </row>
    <row r="15" spans="1:11" ht="76.5" customHeight="1" x14ac:dyDescent="0.25">
      <c r="A15" s="55" t="s">
        <v>91</v>
      </c>
      <c r="B15" s="55" t="s">
        <v>143</v>
      </c>
      <c r="C15" s="54" t="s">
        <v>117</v>
      </c>
      <c r="D15" s="54" t="s">
        <v>105</v>
      </c>
      <c r="E15" s="54">
        <v>55</v>
      </c>
      <c r="F15" s="54">
        <v>55</v>
      </c>
      <c r="G15" s="54">
        <v>60</v>
      </c>
      <c r="H15" s="84">
        <v>65</v>
      </c>
      <c r="I15" s="97">
        <v>70</v>
      </c>
      <c r="J15" s="54">
        <v>75</v>
      </c>
    </row>
    <row r="16" spans="1:11" ht="81" customHeight="1" x14ac:dyDescent="0.25">
      <c r="A16" s="55" t="s">
        <v>121</v>
      </c>
      <c r="B16" s="55" t="s">
        <v>144</v>
      </c>
      <c r="C16" s="54" t="s">
        <v>115</v>
      </c>
      <c r="D16" s="54" t="s">
        <v>105</v>
      </c>
      <c r="E16" s="54">
        <v>28</v>
      </c>
      <c r="F16" s="54">
        <v>30</v>
      </c>
      <c r="G16" s="54">
        <v>30</v>
      </c>
      <c r="H16" s="84">
        <v>30</v>
      </c>
      <c r="I16" s="97">
        <v>30</v>
      </c>
      <c r="J16" s="54">
        <v>30</v>
      </c>
    </row>
    <row r="17" spans="1:1" ht="18.75" x14ac:dyDescent="0.25">
      <c r="A17" s="2"/>
    </row>
    <row r="18" spans="1:1" ht="18.75" x14ac:dyDescent="0.25">
      <c r="A18" s="2"/>
    </row>
  </sheetData>
  <mergeCells count="10">
    <mergeCell ref="E1:K5"/>
    <mergeCell ref="C13:J13"/>
    <mergeCell ref="C14:J14"/>
    <mergeCell ref="A7:J7"/>
    <mergeCell ref="A8:J8"/>
    <mergeCell ref="A10:A11"/>
    <mergeCell ref="B10:B11"/>
    <mergeCell ref="C10:C11"/>
    <mergeCell ref="D10:D11"/>
    <mergeCell ref="E10:J10"/>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5"/>
  <sheetViews>
    <sheetView zoomScaleNormal="100" workbookViewId="0">
      <selection activeCell="J13" sqref="J13"/>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9" width="7.875" style="1" customWidth="1"/>
    <col min="10" max="10" width="8" style="1" customWidth="1"/>
    <col min="11" max="11" width="0.125" style="1" customWidth="1"/>
    <col min="12" max="16384" width="9" style="1"/>
  </cols>
  <sheetData>
    <row r="1" spans="1:11" ht="15.75" customHeight="1" x14ac:dyDescent="0.25">
      <c r="A1" s="69"/>
      <c r="B1" s="103"/>
      <c r="C1" s="103"/>
      <c r="D1" s="103"/>
      <c r="E1" s="185" t="s">
        <v>166</v>
      </c>
      <c r="F1" s="185"/>
      <c r="G1" s="185"/>
      <c r="H1" s="185"/>
      <c r="I1" s="185"/>
      <c r="J1" s="185"/>
      <c r="K1" s="103"/>
    </row>
    <row r="2" spans="1:11" x14ac:dyDescent="0.25">
      <c r="A2" s="103"/>
      <c r="B2" s="103"/>
      <c r="C2" s="103"/>
      <c r="D2" s="103"/>
      <c r="E2" s="185"/>
      <c r="F2" s="185"/>
      <c r="G2" s="185"/>
      <c r="H2" s="185"/>
      <c r="I2" s="185"/>
      <c r="J2" s="185"/>
      <c r="K2" s="103"/>
    </row>
    <row r="3" spans="1:11" x14ac:dyDescent="0.25">
      <c r="A3" s="103"/>
      <c r="B3" s="103"/>
      <c r="C3" s="103"/>
      <c r="D3" s="103"/>
      <c r="E3" s="185"/>
      <c r="F3" s="185"/>
      <c r="G3" s="185"/>
      <c r="H3" s="185"/>
      <c r="I3" s="185"/>
      <c r="J3" s="185"/>
      <c r="K3" s="103"/>
    </row>
    <row r="4" spans="1:11" ht="67.5" customHeight="1" x14ac:dyDescent="0.25">
      <c r="A4" s="103"/>
      <c r="B4" s="103"/>
      <c r="C4" s="103"/>
      <c r="D4" s="103"/>
      <c r="E4" s="185"/>
      <c r="F4" s="185"/>
      <c r="G4" s="185"/>
      <c r="H4" s="185"/>
      <c r="I4" s="185"/>
      <c r="J4" s="185"/>
      <c r="K4" s="103"/>
    </row>
    <row r="5" spans="1:11" ht="18" customHeight="1" x14ac:dyDescent="0.25">
      <c r="A5" s="103"/>
      <c r="B5" s="103"/>
      <c r="C5" s="103" t="s">
        <v>113</v>
      </c>
      <c r="D5" s="103"/>
      <c r="E5" s="103"/>
      <c r="F5" s="103"/>
      <c r="G5" s="103"/>
      <c r="H5" s="103"/>
      <c r="I5" s="103"/>
      <c r="J5" s="103"/>
      <c r="K5" s="103"/>
    </row>
    <row r="6" spans="1:11" x14ac:dyDescent="0.25">
      <c r="A6" s="136" t="s">
        <v>112</v>
      </c>
      <c r="B6" s="136"/>
      <c r="C6" s="136"/>
      <c r="D6" s="136"/>
      <c r="E6" s="136"/>
      <c r="F6" s="136"/>
      <c r="G6" s="136"/>
      <c r="H6" s="136"/>
      <c r="I6" s="136"/>
      <c r="J6" s="136"/>
    </row>
    <row r="7" spans="1:11" ht="18.75" x14ac:dyDescent="0.25">
      <c r="A7" s="2"/>
    </row>
    <row r="8" spans="1:11" ht="14.25" customHeight="1" x14ac:dyDescent="0.25">
      <c r="A8" s="168" t="s">
        <v>10</v>
      </c>
      <c r="B8" s="168" t="s">
        <v>111</v>
      </c>
      <c r="C8" s="168" t="s">
        <v>110</v>
      </c>
      <c r="D8" s="168" t="s">
        <v>109</v>
      </c>
      <c r="E8" s="168" t="s">
        <v>108</v>
      </c>
      <c r="F8" s="168"/>
      <c r="G8" s="168"/>
      <c r="H8" s="168"/>
      <c r="I8" s="168"/>
      <c r="J8" s="168"/>
    </row>
    <row r="9" spans="1:11" ht="31.5" x14ac:dyDescent="0.25">
      <c r="A9" s="168"/>
      <c r="B9" s="168"/>
      <c r="C9" s="168"/>
      <c r="D9" s="168"/>
      <c r="E9" s="57" t="s">
        <v>40</v>
      </c>
      <c r="F9" s="104" t="s">
        <v>41</v>
      </c>
      <c r="G9" s="104" t="s">
        <v>132</v>
      </c>
      <c r="H9" s="104" t="s">
        <v>152</v>
      </c>
      <c r="I9" s="104" t="s">
        <v>163</v>
      </c>
      <c r="J9" s="104" t="s">
        <v>168</v>
      </c>
    </row>
    <row r="10" spans="1:11" ht="18" customHeight="1" x14ac:dyDescent="0.25">
      <c r="A10" s="104">
        <v>1</v>
      </c>
      <c r="B10" s="104">
        <v>2</v>
      </c>
      <c r="C10" s="104">
        <v>3</v>
      </c>
      <c r="D10" s="104">
        <v>4</v>
      </c>
      <c r="E10" s="104">
        <v>5</v>
      </c>
      <c r="F10" s="104">
        <v>6</v>
      </c>
      <c r="G10" s="104">
        <v>7</v>
      </c>
      <c r="H10" s="104">
        <v>8</v>
      </c>
      <c r="I10" s="104">
        <v>9</v>
      </c>
      <c r="J10" s="104">
        <v>10</v>
      </c>
    </row>
    <row r="11" spans="1:11" ht="63.75" customHeight="1" x14ac:dyDescent="0.25">
      <c r="A11" s="102"/>
      <c r="B11" s="102" t="s">
        <v>167</v>
      </c>
      <c r="C11" s="182"/>
      <c r="D11" s="183"/>
      <c r="E11" s="183"/>
      <c r="F11" s="183"/>
      <c r="G11" s="183"/>
      <c r="H11" s="183"/>
      <c r="I11" s="183"/>
      <c r="J11" s="184"/>
    </row>
    <row r="12" spans="1:11" ht="66" customHeight="1" x14ac:dyDescent="0.25">
      <c r="A12" s="102"/>
      <c r="B12" s="102" t="s">
        <v>142</v>
      </c>
      <c r="C12" s="182"/>
      <c r="D12" s="183"/>
      <c r="E12" s="183"/>
      <c r="F12" s="183"/>
      <c r="G12" s="183"/>
      <c r="H12" s="183"/>
      <c r="I12" s="183"/>
      <c r="J12" s="184"/>
    </row>
    <row r="13" spans="1:11" ht="47.25" x14ac:dyDescent="0.25">
      <c r="A13" s="105">
        <v>1</v>
      </c>
      <c r="B13" s="102" t="s">
        <v>147</v>
      </c>
      <c r="C13" s="102" t="s">
        <v>117</v>
      </c>
      <c r="D13" s="104" t="s">
        <v>105</v>
      </c>
      <c r="E13" s="102">
        <v>0</v>
      </c>
      <c r="F13" s="102">
        <v>0</v>
      </c>
      <c r="G13" s="102">
        <v>0</v>
      </c>
      <c r="H13" s="102">
        <v>100</v>
      </c>
      <c r="I13" s="102">
        <v>100</v>
      </c>
      <c r="J13" s="102">
        <v>100</v>
      </c>
    </row>
    <row r="14" spans="1:11" ht="18.75" x14ac:dyDescent="0.25">
      <c r="A14" s="2"/>
    </row>
    <row r="15" spans="1:11" ht="18.75" x14ac:dyDescent="0.25">
      <c r="A15" s="2"/>
    </row>
  </sheetData>
  <mergeCells count="9">
    <mergeCell ref="C11:J11"/>
    <mergeCell ref="C12:J12"/>
    <mergeCell ref="E1:J4"/>
    <mergeCell ref="A6:J6"/>
    <mergeCell ref="A8:A9"/>
    <mergeCell ref="B8:B9"/>
    <mergeCell ref="C8:C9"/>
    <mergeCell ref="D8:D9"/>
    <mergeCell ref="E8:J8"/>
  </mergeCells>
  <pageMargins left="0.78740157480314965" right="0.78740157480314965" top="1.1811023622047245" bottom="0.15748031496062992" header="0.31496062992125984" footer="0.31496062992125984"/>
  <pageSetup paperSize="9" scale="9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пр 6 к Пр</vt:lpstr>
      <vt:lpstr>пр 7 к Пр</vt:lpstr>
      <vt:lpstr>пр 8 к Пр</vt:lpstr>
      <vt:lpstr>пр к ОМ1</vt:lpstr>
      <vt:lpstr>пр к ОМ2</vt:lpstr>
      <vt:lpstr>пр к ОМ3</vt:lpstr>
      <vt:lpstr>пр к ОМ4</vt:lpstr>
      <vt:lpstr>пр к ОМ5</vt:lpstr>
      <vt:lpstr>пр к ОМ6</vt:lpstr>
      <vt:lpstr>'пр 7 к Пр'!Заголовки_для_печати</vt:lpstr>
      <vt:lpstr>'пр 8 к Пр'!Заголовки_для_печати</vt:lpstr>
      <vt:lpstr>'пр 7 к Пр'!Область_печати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Маргарита В. Качаева</cp:lastModifiedBy>
  <cp:lastPrinted>2022-03-24T08:55:20Z</cp:lastPrinted>
  <dcterms:created xsi:type="dcterms:W3CDTF">2016-10-20T04:37:12Z</dcterms:created>
  <dcterms:modified xsi:type="dcterms:W3CDTF">2022-03-24T08:57:44Z</dcterms:modified>
</cp:coreProperties>
</file>