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КачаеваМВ\Desktop\Разработка документов\Программы\2022-2024\Программа ЧС февраль 2022 года (с краевыми)\"/>
    </mc:Choice>
  </mc:AlternateContent>
  <bookViews>
    <workbookView xWindow="0" yWindow="0" windowWidth="21450" windowHeight="8370" tabRatio="752" activeTab="1"/>
  </bookViews>
  <sheets>
    <sheet name="пр 6 к Пр" sheetId="3" r:id="rId1"/>
    <sheet name="пр 7 к Пр" sheetId="5" r:id="rId2"/>
    <sheet name="пр 8 к Пр" sheetId="6" r:id="rId3"/>
    <sheet name="пр к ОМ1" sheetId="7" r:id="rId4"/>
    <sheet name="пр к ОМ2" sheetId="8" r:id="rId5"/>
    <sheet name="пр к ОМ3" sheetId="9" r:id="rId6"/>
    <sheet name="пр к ОМ4" sheetId="10" r:id="rId7"/>
    <sheet name="пр к ОМ5" sheetId="11" r:id="rId8"/>
    <sheet name="пр к ОМ6" sheetId="13" r:id="rId9"/>
  </sheets>
  <definedNames>
    <definedName name="_xlnm.Print_Titles" localSheetId="1">'пр 7 к Пр'!$12:$14</definedName>
    <definedName name="_xlnm.Print_Titles" localSheetId="2">'пр 8 к Пр'!$11:$13</definedName>
    <definedName name="_xlnm.Print_Area" localSheetId="1">'пр 7 к Пр'!$A$1:$L$44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7" i="5" l="1"/>
  <c r="H28" i="6" l="1"/>
  <c r="H18" i="6"/>
  <c r="H17" i="6"/>
  <c r="H14" i="6"/>
  <c r="G17" i="6" l="1"/>
  <c r="F17" i="6"/>
  <c r="E17" i="6"/>
  <c r="G18" i="6"/>
  <c r="F18" i="6"/>
  <c r="E18" i="6"/>
  <c r="L31" i="5" l="1"/>
  <c r="H55" i="6"/>
  <c r="H59" i="6"/>
  <c r="H53" i="6"/>
  <c r="H52" i="6"/>
  <c r="G49" i="6"/>
  <c r="F49" i="6"/>
  <c r="E49" i="6"/>
  <c r="K16" i="5"/>
  <c r="I33" i="5"/>
  <c r="J33" i="5"/>
  <c r="J16" i="5"/>
  <c r="I16" i="5"/>
  <c r="H49" i="6" l="1"/>
  <c r="K31" i="5"/>
  <c r="J31" i="5"/>
  <c r="I31" i="5"/>
  <c r="L43" i="5"/>
  <c r="L44" i="5"/>
  <c r="L35" i="5" l="1"/>
  <c r="L37" i="5"/>
  <c r="L36" i="5"/>
  <c r="H25" i="6" l="1"/>
  <c r="H32" i="6"/>
  <c r="H31" i="6"/>
  <c r="G28" i="6"/>
  <c r="G35" i="6"/>
  <c r="H39" i="6"/>
  <c r="G42" i="6"/>
  <c r="H46" i="6"/>
  <c r="K17" i="5"/>
  <c r="I17" i="5"/>
  <c r="G14" i="6" l="1"/>
  <c r="I22" i="5"/>
  <c r="I15" i="5" s="1"/>
  <c r="L42" i="5" l="1"/>
  <c r="L41" i="5"/>
  <c r="L40" i="5"/>
  <c r="L39" i="5"/>
  <c r="L38" i="5"/>
  <c r="L34" i="5"/>
  <c r="L32" i="5"/>
  <c r="L28" i="5"/>
  <c r="L27" i="5"/>
  <c r="L26" i="5"/>
  <c r="L25" i="5"/>
  <c r="L24" i="5"/>
  <c r="L23" i="5"/>
  <c r="L30" i="5"/>
  <c r="K19" i="5"/>
  <c r="K22" i="5"/>
  <c r="K15" i="5" s="1"/>
  <c r="K29" i="5"/>
  <c r="K33" i="5"/>
  <c r="E42" i="6" l="1"/>
  <c r="F42" i="6"/>
  <c r="F35" i="6"/>
  <c r="H35" i="6" s="1"/>
  <c r="F28" i="6"/>
  <c r="F21" i="6"/>
  <c r="H21" i="6" s="1"/>
  <c r="L20" i="5"/>
  <c r="J29" i="5"/>
  <c r="L29" i="5" s="1"/>
  <c r="J22" i="5"/>
  <c r="J15" i="5" s="1"/>
  <c r="J19" i="5"/>
  <c r="L19" i="5" l="1"/>
  <c r="L15" i="5"/>
  <c r="H42" i="6"/>
  <c r="F14" i="6"/>
  <c r="L17" i="5" l="1"/>
  <c r="E14" i="6" l="1"/>
  <c r="E28" i="6"/>
  <c r="L22" i="5" l="1"/>
  <c r="L33" i="5" l="1"/>
  <c r="L16" i="5" l="1"/>
</calcChain>
</file>

<file path=xl/sharedStrings.xml><?xml version="1.0" encoding="utf-8"?>
<sst xmlns="http://schemas.openxmlformats.org/spreadsheetml/2006/main" count="422" uniqueCount="176">
  <si>
    <t>ИНФОРМАЦИЯ</t>
  </si>
  <si>
    <t>1.1.</t>
  </si>
  <si>
    <t>Форма нормативного правового акта</t>
  </si>
  <si>
    <t>Основные положения нормативного правового акта</t>
  </si>
  <si>
    <t>Ответственный исполнитель</t>
  </si>
  <si>
    <t>Ожидаемый срок принятия нормативного правового акта</t>
  </si>
  <si>
    <t>об основных мерах правового регулирования в соответствующей</t>
  </si>
  <si>
    <t>сфере (области) муниципального управления, направленных</t>
  </si>
  <si>
    <t>на достижение цели и (или) задач муниципальной программы</t>
  </si>
  <si>
    <t>Туруханского района</t>
  </si>
  <si>
    <t>№ п/п</t>
  </si>
  <si>
    <t>(тыс. рублей)</t>
  </si>
  <si>
    <t>в том числе:</t>
  </si>
  <si>
    <t>внебюджетные источники</t>
  </si>
  <si>
    <t>Наименование главного распорядителя бюджетных средств (далее - ГРБС)</t>
  </si>
  <si>
    <t>Код бюджетной классификации</t>
  </si>
  <si>
    <t>Итого на очередной финансовый год и плановый период</t>
  </si>
  <si>
    <t>ГРБС</t>
  </si>
  <si>
    <t>РзПр</t>
  </si>
  <si>
    <t>ВР</t>
  </si>
  <si>
    <t>план</t>
  </si>
  <si>
    <t>Приложение № 6</t>
  </si>
  <si>
    <t>Статус (муниципальная программа Туруханского района, подпрограмма)</t>
  </si>
  <si>
    <t xml:space="preserve">ресурсном обеспечении муниципальной программы </t>
  </si>
  <si>
    <t>Туруханского района за счет средств районного бюджета,</t>
  </si>
  <si>
    <t>в том числе средств, поступивших из бюджетов других уровней</t>
  </si>
  <si>
    <t>бюджетной системы и бюджетов государственных</t>
  </si>
  <si>
    <t>внебюджетных фондов</t>
  </si>
  <si>
    <t>всего</t>
  </si>
  <si>
    <t>Уровень бюджетной системы / источники финансирования</t>
  </si>
  <si>
    <t>Муниципальная программа Туруханского района</t>
  </si>
  <si>
    <t>районный бюджет</t>
  </si>
  <si>
    <r>
      <t>федеральный бюджет</t>
    </r>
    <r>
      <rPr>
        <vertAlign val="superscript"/>
        <sz val="12"/>
        <rFont val="Times New Roman"/>
        <family val="2"/>
        <charset val="204"/>
      </rPr>
      <t>1</t>
    </r>
  </si>
  <si>
    <r>
      <t>бюджеты муниципальных образований Туруханского района</t>
    </r>
    <r>
      <rPr>
        <vertAlign val="superscript"/>
        <sz val="12"/>
        <rFont val="Times New Roman"/>
        <family val="2"/>
        <charset val="204"/>
      </rPr>
      <t>2</t>
    </r>
  </si>
  <si>
    <r>
      <t>краевой бюджет</t>
    </r>
    <r>
      <rPr>
        <vertAlign val="superscript"/>
        <sz val="12"/>
        <rFont val="Times New Roman"/>
        <family val="2"/>
        <charset val="204"/>
      </rPr>
      <t>1</t>
    </r>
  </si>
  <si>
    <t>об источниках финансирования подпрограмм, отдельных</t>
  </si>
  <si>
    <t>мероприятий муниципальной программы Туруханского района</t>
  </si>
  <si>
    <t xml:space="preserve">(средства районного бюджета, в том числе средства, </t>
  </si>
  <si>
    <t>поступившие из бюджетов других уровней бюджетной системы,</t>
  </si>
  <si>
    <t>бюджетов государственных внебюджетных фондов)</t>
  </si>
  <si>
    <t>2019 год</t>
  </si>
  <si>
    <t>2020 год</t>
  </si>
  <si>
    <t>к  муниципальной  программе Туруханского района «Защита населения и территорий Туруханского района от чрезвычайных ситуаций природного и техногенного характера»</t>
  </si>
  <si>
    <t>Цель: Создание эффективной системы защиты населения и территорий Туруханского района от чрезвычайных ситуаций природного и техногенного характера, минимизация социального, экономического и экологического ущерба, наносимого населению, экономике и природной среде от чрезвычайных ситуаций природного и техногенного характера, пожаров и происшествий на водных объектах.</t>
  </si>
  <si>
    <t>1.1.1.</t>
  </si>
  <si>
    <t>Соглашение</t>
  </si>
  <si>
    <t>Задача 2: Обеспечение первичными мерами пожарной безопасности  населения, объектов социальной сферы и жилищного фонда  Туруханского района.</t>
  </si>
  <si>
    <t>Отдельное мероприятие 1: Приобретение и установка противопожарного оборудования.</t>
  </si>
  <si>
    <t>Отдельное мероприятие 2: Мероприятия по обеспечению первичных мер пожарной безопасности.</t>
  </si>
  <si>
    <t>1.2.</t>
  </si>
  <si>
    <t>1.2.1.</t>
  </si>
  <si>
    <t>1.3.</t>
  </si>
  <si>
    <t>Отдельное мероприятие 3: Прокладка минерализованных полос и уход за ними.</t>
  </si>
  <si>
    <t>Задача 3:  Повышение уровня защиты населённых пунктов  Туруханского района от природных пожаров.</t>
  </si>
  <si>
    <t>1.3.1.</t>
  </si>
  <si>
    <t>Задача 4:  Повышение уровня защиты населённых пунктов  Туруханского района, подверженных паводку, от весеннего половодья.</t>
  </si>
  <si>
    <t>Отдельное мероприятие 4: Противопаводковые мероприятия.</t>
  </si>
  <si>
    <t>1.4.</t>
  </si>
  <si>
    <t>1.4.1.</t>
  </si>
  <si>
    <t xml:space="preserve">Задача 5:  Обеспечение эффективной деятельности и управления в системе гражданской обороны, защиты населения и территорий от чрезвычайных ситуаций, обеспечения пожарной безопасности и безопасности людей на водных объектах. </t>
  </si>
  <si>
    <t>1.5.</t>
  </si>
  <si>
    <t>Отдельное мероприятие 5: Обеспечение деятельности подведомственных учреждений.</t>
  </si>
  <si>
    <t>1.5.1.</t>
  </si>
  <si>
    <t xml:space="preserve">О предоставлении  межбюджетных трансфертов  в бюджеты сельских поселений Туруханского района   на реализацию  мероприятий  муниципальной программы 
</t>
  </si>
  <si>
    <t>Администрация Туруханского района</t>
  </si>
  <si>
    <t xml:space="preserve">О предоставлении  межбюджетных трансфертов  в бюджеты сельских поселений Туруханского района   на реализацию  мероприятий  муниципальной программы </t>
  </si>
  <si>
    <t>Муниципальный контракт</t>
  </si>
  <si>
    <t>1.5.2.</t>
  </si>
  <si>
    <t>Проведение ремонтных работ ПУ МКУ "ЕДДС Туруханского района"</t>
  </si>
  <si>
    <t>МКУ "ЕДДС Туруханского района"</t>
  </si>
  <si>
    <t>Приложение № 7                                                                               к  муниципальной  программе Туруханского района «Защита населения и территорий Туруханского района от чрезвычайных ситуаций природного и техногенного характера»</t>
  </si>
  <si>
    <t>«Защита населения и территорий Туруханского района от чрезвычайных ситуаций природного и техногенного характера»</t>
  </si>
  <si>
    <t>всего расходные обязательства по муниципальной программе Туруханского района,           в том числе по ГРБС:</t>
  </si>
  <si>
    <t>Территориальное управление администрации Туруханского района</t>
  </si>
  <si>
    <t>Наименование муниципальной программы Туруханского района, подпрограммы, отдельного мероприятия программы</t>
  </si>
  <si>
    <t>администрация Туруханского района</t>
  </si>
  <si>
    <t>Мероприятие 1</t>
  </si>
  <si>
    <t>Приобретение и установка противопожарного оборудования</t>
  </si>
  <si>
    <t>всего расходные обязательства по программе, в том числе по ГРБС:</t>
  </si>
  <si>
    <t>0310</t>
  </si>
  <si>
    <t>Мероприятие 2</t>
  </si>
  <si>
    <t xml:space="preserve">Мероприятия по обеспечению первичных мер пожарной безопасности 
</t>
  </si>
  <si>
    <t>Мероприятие 3</t>
  </si>
  <si>
    <t xml:space="preserve">Прокладка минерализованных полос и уход за ними 
</t>
  </si>
  <si>
    <t>0309</t>
  </si>
  <si>
    <t>Мероприятие 4</t>
  </si>
  <si>
    <t xml:space="preserve">Противопаводковые мероприятия
</t>
  </si>
  <si>
    <t>Мероприятие 5</t>
  </si>
  <si>
    <t xml:space="preserve">Обеспечение деятельности подведомственных учреждений
</t>
  </si>
  <si>
    <t>Оказание услуг по уходу за минерализованными полосами в населённых пунктах, расположенных на межселенной территории Туруханского района</t>
  </si>
  <si>
    <t>"Защита населения и территорий Туруханского района от чрезвычайных ситуаций природного и техногенного характера "</t>
  </si>
  <si>
    <t>1.</t>
  </si>
  <si>
    <t>Мероприятия по обеспечению первичных мер пожарной безопасности</t>
  </si>
  <si>
    <t xml:space="preserve">Прокладка минерализованных полос и уход за ними </t>
  </si>
  <si>
    <t>Противопаводковые мероприятия</t>
  </si>
  <si>
    <t>Обеспечение деятельности подведомственных учреждений</t>
  </si>
  <si>
    <t>Приобретение оборудования, орг. техники и расходных материалов</t>
  </si>
  <si>
    <t>04100S4120</t>
  </si>
  <si>
    <t>0410074120</t>
  </si>
  <si>
    <t>0410082980</t>
  </si>
  <si>
    <t>0410081690</t>
  </si>
  <si>
    <t xml:space="preserve"> 0410081700 </t>
  </si>
  <si>
    <t xml:space="preserve"> 0410081710</t>
  </si>
  <si>
    <t>0410080610</t>
  </si>
  <si>
    <t>0410074130</t>
  </si>
  <si>
    <t>Отчетность исполнителя</t>
  </si>
  <si>
    <t>шт.</t>
  </si>
  <si>
    <t>Отдельное мероприятие: Приобретение и установка противопожарного оборудования</t>
  </si>
  <si>
    <t>Годы реализации программы</t>
  </si>
  <si>
    <t>Источник информации</t>
  </si>
  <si>
    <t>Единица измерения</t>
  </si>
  <si>
    <t>Цель, показатели результативности</t>
  </si>
  <si>
    <t>показателей результативности</t>
  </si>
  <si>
    <t>ПЕРЕЧЕНЬ</t>
  </si>
  <si>
    <t>Приложение к информации об отдельном мероприятиии № 1  муниципальной  программы Туруханского района «Защита населения и территорий Туруханского района от чрезвычайных ситуаций природного и техногенного характера»</t>
  </si>
  <si>
    <t>ед.</t>
  </si>
  <si>
    <t>6.</t>
  </si>
  <si>
    <t>%</t>
  </si>
  <si>
    <t>5.</t>
  </si>
  <si>
    <t>4.</t>
  </si>
  <si>
    <t>3.</t>
  </si>
  <si>
    <t>2.</t>
  </si>
  <si>
    <t>Приложение к информации об отдельном мероприятиии № 2  муниципальной  программы Туруханского района «Защита населения и территорий Туруханского района от чрезвычайных ситуаций природного и техногенного характера»</t>
  </si>
  <si>
    <t>км.</t>
  </si>
  <si>
    <t>Приложение к информации об отдельном мероприятиии № 3  муниципальной  программы Туруханского района «Защита населения и территорий Туруханского района от чрезвычайных ситуаций природного и техногенного характера»</t>
  </si>
  <si>
    <t>Приложение к информации об отдельном мероприятиии № 4  муниципальной  программы Туруханского района «Защита населения и территорий Туруханского района от чрезвычайных ситуаций природного и техногенного характера»</t>
  </si>
  <si>
    <t>Приложение к информации об отдельном мероприятиии № 5  муниципальной  программы Туруханского района «Защита населения и территорий Туруханского района от чрезвычайных ситуаций природного и техногенного характера»</t>
  </si>
  <si>
    <t>КЦСР</t>
  </si>
  <si>
    <t>0309         0310</t>
  </si>
  <si>
    <t>04100S4130</t>
  </si>
  <si>
    <t>Задача 1: Приобретение передвижного пожарного комплекса «Огнеборец» в населенные пункты Туруханского района</t>
  </si>
  <si>
    <t>1.4.2.</t>
  </si>
  <si>
    <t>2021 год</t>
  </si>
  <si>
    <t xml:space="preserve">Цель реализации отдельного мероприятия: снижение рисков чрезвычайных ситуаций, повышение защищенности населения и населенных пунктов Туруханского района от угроз природного   и техногенного характера </t>
  </si>
  <si>
    <t>0,000</t>
  </si>
  <si>
    <t>Количество приобретенного и установленного противопожарного оборудования в населенных пунктах Туруханского района</t>
  </si>
  <si>
    <t>Отдельное мероприятие: Мероприятия по обеспечению первичных мер пожарной безопасности</t>
  </si>
  <si>
    <t>Цель реализации отдельного мероприятия повышение эффективности пожаротушения и спасения людей при пожарах на территории населённых пунктов Туруханского района</t>
  </si>
  <si>
    <t>Отдельное мероприятие: Прокладка минерализованных полос и уход за ними</t>
  </si>
  <si>
    <t>Цель реализации отдельного мероприятия повышение защищённости населённых пунктов Туруханского района от природных пожаров</t>
  </si>
  <si>
    <t>Протяженность минерализованных полос, в отношении которых выполнены работы по уходу в населённых пунктах  Туруханского района (п. Келлоог, п. Бахта, д. Канготово, с. Бакланиха, п. Курейка, с. Верещагино, д. Сургутиха, п. Сухая Тунгуска, д. Мирное, д. Горошиха, с. Фарково,д. Старотуруханск, п. Мадуйка, п. Советская Речка, п. Янов Стан, с. Верхнеимбатск)</t>
  </si>
  <si>
    <t>Отдельное мероприятие: Противопаводковые мероприятия</t>
  </si>
  <si>
    <t>Цель реализации отдельного мероприятия повышение уровня защиты населённых пунктов  Туруханского района, подверженных паводку, от весеннего половодья</t>
  </si>
  <si>
    <t>Уровень технической оснащенности средствами связи и мониторинга, АРМ и другим оборудованием для обеспечения эффекутивного оперативного дежурства на пункте управления ЕДДС</t>
  </si>
  <si>
    <t>Количество населенных пунктов Туруханского района, имеющих техническую возможность посредством  стационарной и мобильной телефонной связи набора гражданами единого номера экстренного вызова "112"</t>
  </si>
  <si>
    <t>Отдельное мероприятие: обеспечение деятельности подведомственных учреждений.</t>
  </si>
  <si>
    <t>Цель реализации отдельного мероприятия обеспечение эффективной деятельности по информационному, материально-техническому и иному обеспечению и управлению в системе гражданской обороны, защиты населения и территорий Туруханского района от чрезвычайных ситуаций, обеспечения пожарной безопасности и безопасности людей на водных объектах</t>
  </si>
  <si>
    <t>Уровень защищенности имущества граждан проживающих в населенных пунктах подверженных паводку</t>
  </si>
  <si>
    <t>1.4.3.</t>
  </si>
  <si>
    <t>0410081700</t>
  </si>
  <si>
    <t>Количество приобретеных полевых кухонь в населенные пункты подверженные паводку</t>
  </si>
  <si>
    <t>Количество приобретенных комплектов спецодежды и обуви для везда членов КЧС и ОПБ и оперативных групп в районы чрезвычайных ситуаций</t>
  </si>
  <si>
    <t>2022 год</t>
  </si>
  <si>
    <t>Приобретение товарно-материальных ценностей для оснащения эвакопунктов и пунктов временного размещения в период весеннего половодья</t>
  </si>
  <si>
    <t>Приобретение полевой кухни для населенных пунктов, подверженных паводку</t>
  </si>
  <si>
    <t>Оказание услуг по страхованию гражданской ответственности перед третьими лицами администрации Туруханского района</t>
  </si>
  <si>
    <t>Количество приобретеных противопожарных емкостей на территории Туруханского сельсовета и населенных пунктах расположенных на межселенной территории Туруханского района</t>
  </si>
  <si>
    <t>Количество приобретеных пожарных мотопомп на территории Туруханского, Вороговского и Вернеимбатского сельсоветов</t>
  </si>
  <si>
    <t>Уровень освоения финансовых средств краевого бюджета и исполнение програмного мероприятия по оснащению пожарно-техническим вооружением и снаряжением добровольных пожарных дружин на территории Светлогорского,Верхнеимбатского, Зотинского и Вороговского сельсоветов</t>
  </si>
  <si>
    <t>Количество пополненых пожарных водоемов запасами воды на территории Туруханского, Вороговского и Борского сельсоветов</t>
  </si>
  <si>
    <t>Уровень освоения финансовых средств краевого бюджета и исполнение програмного мероприятия по приобретениею первичных средств пожаротушения Светлогорским, Вороговским, Зотинским, Борским, Туруханским, Верхнеимбатским сельсоветом и в населенные пункты межселенной территории Туруханского района</t>
  </si>
  <si>
    <t>Оснащение эвакопунктов и пунктов временного размещения</t>
  </si>
  <si>
    <t>Приложение № 8                                                      к  муниципальной  программе Туруханского района «Защита населения и территорий Туруханского района от чрезвычайных ситуаций природного и техногенного характера»</t>
  </si>
  <si>
    <t>2023 год</t>
  </si>
  <si>
    <t xml:space="preserve">       показателей результативности</t>
  </si>
  <si>
    <t>Количество отремонтированных и очищенных от снега подъездов к источникам противопожарного водоснабжения на территории Туруханского, Борского, Вороговского сельсовета</t>
  </si>
  <si>
    <t>Приложение к информации об отдельном мероприятиии № 6  муниципальной  программы Туруханского района «Защита населения и территорий Туруханского района от чрезвычайных ситуаций природного и техногенного характера»</t>
  </si>
  <si>
    <t>Отдельное мероприятие: Страхование гружданской ответственности перед третьими лицами администрации Туруханского района от паводка, природных и техногенных пожаров</t>
  </si>
  <si>
    <t>2024 год</t>
  </si>
  <si>
    <t>январь-сентябрь 2022</t>
  </si>
  <si>
    <t>январь-декабрь 2022</t>
  </si>
  <si>
    <t>июнь 2022</t>
  </si>
  <si>
    <t>Мероприятие 6</t>
  </si>
  <si>
    <t>Страхование гражданской ответсвенности перед третьими лицами администрации туруханского района от паводка, природных и техногенных пожаров</t>
  </si>
  <si>
    <t>0410084510</t>
  </si>
  <si>
    <t>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</si>
</sst>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
  </numFmts>
  <fonts count="16" x14ac:knownFonts="1">
    <font>
      <sz val="12"/>
      <color theme="1"/>
      <name val="Times New Roman"/>
      <family val="2"/>
      <charset val="204"/>
    </font>
    <font>
      <u/>
      <sz val="12"/>
      <color theme="10"/>
      <name val="Times New Roman"/>
      <family val="2"/>
      <charset val="204"/>
    </font>
    <font>
      <sz val="12"/>
      <name val="Times New Roman"/>
      <family val="2"/>
      <charset val="204"/>
    </font>
    <font>
      <sz val="14"/>
      <name val="Times New Roman"/>
      <family val="2"/>
      <charset val="204"/>
    </font>
    <font>
      <vertAlign val="superscript"/>
      <sz val="12"/>
      <name val="Times New Roman"/>
      <family val="2"/>
      <charset val="204"/>
    </font>
    <font>
      <sz val="12"/>
      <name val="Times New Roman"/>
      <family val="1"/>
      <charset val="204"/>
    </font>
    <font>
      <sz val="10"/>
      <name val="Times New Roman"/>
      <family val="2"/>
      <charset val="204"/>
    </font>
    <font>
      <sz val="10"/>
      <name val="Times New Roman"/>
      <family val="1"/>
      <charset val="204"/>
    </font>
    <font>
      <sz val="10"/>
      <color theme="1"/>
      <name val="Times New Roman"/>
      <family val="2"/>
      <charset val="204"/>
    </font>
    <font>
      <b/>
      <sz val="10"/>
      <name val="Times New Roman"/>
      <family val="2"/>
      <charset val="204"/>
    </font>
    <font>
      <b/>
      <sz val="12"/>
      <name val="Times New Roman"/>
      <family val="1"/>
      <charset val="204"/>
    </font>
    <font>
      <b/>
      <sz val="12"/>
      <name val="Times New Roman"/>
      <family val="2"/>
      <charset val="204"/>
    </font>
    <font>
      <sz val="12"/>
      <color theme="1"/>
      <name val="Times New Roman"/>
      <family val="2"/>
      <charset val="204"/>
    </font>
    <font>
      <sz val="11"/>
      <name val="Times New Roman"/>
      <family val="2"/>
      <charset val="204"/>
    </font>
    <font>
      <sz val="11"/>
      <color theme="1"/>
      <name val="Times New Roman"/>
      <family val="2"/>
      <charset val="204"/>
    </font>
    <font>
      <b/>
      <sz val="10"/>
      <name val="Times New Roman"/>
      <family val="1"/>
      <charset val="20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s>
  <cellStyleXfs count="3">
    <xf numFmtId="0" fontId="0" fillId="0" borderId="0"/>
    <xf numFmtId="0" fontId="1" fillId="0" borderId="0" applyNumberFormat="0" applyFill="0" applyBorder="0" applyAlignment="0" applyProtection="0"/>
    <xf numFmtId="9" fontId="12" fillId="0" borderId="0" applyFont="0" applyFill="0" applyBorder="0" applyAlignment="0" applyProtection="0"/>
  </cellStyleXfs>
  <cellXfs count="186">
    <xf numFmtId="0" fontId="0" fillId="0" borderId="0" xfId="0"/>
    <xf numFmtId="0" fontId="2" fillId="0" borderId="0" xfId="0" applyFont="1"/>
    <xf numFmtId="0" fontId="3" fillId="0" borderId="0" xfId="0" applyFont="1" applyAlignment="1">
      <alignment horizontal="justify"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0" xfId="0" applyFont="1" applyAlignment="1">
      <alignment horizontal="center"/>
    </xf>
    <xf numFmtId="0" fontId="3" fillId="0" borderId="0" xfId="0" applyFont="1" applyAlignment="1">
      <alignment horizontal="left" vertical="center" indent="40"/>
    </xf>
    <xf numFmtId="0" fontId="3" fillId="0" borderId="0" xfId="0" applyFont="1"/>
    <xf numFmtId="0" fontId="2" fillId="0" borderId="1" xfId="1" applyFont="1" applyBorder="1" applyAlignment="1">
      <alignment vertical="center" wrapText="1"/>
    </xf>
    <xf numFmtId="0" fontId="2" fillId="0" borderId="1" xfId="0" applyFont="1" applyBorder="1" applyAlignment="1">
      <alignment wrapText="1"/>
    </xf>
    <xf numFmtId="0" fontId="3"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49" fontId="2" fillId="0" borderId="1" xfId="0" applyNumberFormat="1"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xf>
    <xf numFmtId="164" fontId="7" fillId="0" borderId="0" xfId="0" applyNumberFormat="1" applyFont="1" applyBorder="1" applyAlignment="1">
      <alignment horizontal="center" vertical="center" wrapText="1"/>
    </xf>
    <xf numFmtId="0" fontId="6" fillId="0" borderId="0" xfId="0" applyFont="1"/>
    <xf numFmtId="0" fontId="6" fillId="0" borderId="0" xfId="0" applyFont="1" applyAlignment="1">
      <alignment horizontal="left" vertical="center" indent="40"/>
    </xf>
    <xf numFmtId="0" fontId="6" fillId="0" borderId="0" xfId="0" applyFont="1" applyAlignment="1">
      <alignment horizontal="right" vertical="center"/>
    </xf>
    <xf numFmtId="0" fontId="6" fillId="0" borderId="1" xfId="0" applyFont="1" applyBorder="1" applyAlignment="1">
      <alignment horizontal="center" vertical="center" wrapText="1"/>
    </xf>
    <xf numFmtId="0" fontId="6" fillId="0" borderId="1" xfId="0" applyFont="1" applyBorder="1" applyAlignment="1">
      <alignment vertical="center" wrapText="1"/>
    </xf>
    <xf numFmtId="49" fontId="6" fillId="0" borderId="1" xfId="0" applyNumberFormat="1" applyFont="1" applyBorder="1" applyAlignment="1">
      <alignment horizontal="center" vertical="center" wrapText="1"/>
    </xf>
    <xf numFmtId="164" fontId="9" fillId="0" borderId="1" xfId="0" applyNumberFormat="1" applyFont="1" applyBorder="1" applyAlignment="1">
      <alignment vertical="center" wrapText="1"/>
    </xf>
    <xf numFmtId="164" fontId="9"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164" fontId="6" fillId="0" borderId="1" xfId="0" applyNumberFormat="1" applyFont="1" applyBorder="1" applyAlignment="1">
      <alignment horizontal="center" vertical="center" wrapText="1"/>
    </xf>
    <xf numFmtId="4" fontId="6"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49" fontId="2" fillId="0" borderId="1" xfId="0" applyNumberFormat="1" applyFont="1" applyBorder="1" applyAlignment="1">
      <alignment horizontal="center" vertical="center" wrapText="1"/>
    </xf>
    <xf numFmtId="0" fontId="2" fillId="0" borderId="0" xfId="0" applyFont="1" applyAlignment="1">
      <alignment horizontal="right" vertical="center"/>
    </xf>
    <xf numFmtId="164" fontId="10" fillId="0" borderId="1" xfId="0" applyNumberFormat="1" applyFont="1" applyBorder="1" applyAlignment="1">
      <alignment horizontal="center" vertical="center" wrapText="1"/>
    </xf>
    <xf numFmtId="164" fontId="10" fillId="0" borderId="1" xfId="0" applyNumberFormat="1" applyFont="1" applyBorder="1" applyAlignment="1">
      <alignment vertical="center" wrapText="1"/>
    </xf>
    <xf numFmtId="0" fontId="5" fillId="0" borderId="1" xfId="0" applyFont="1" applyBorder="1" applyAlignment="1">
      <alignment vertical="center" wrapText="1"/>
    </xf>
    <xf numFmtId="164" fontId="11"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164" fontId="5"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165" fontId="5" fillId="0" borderId="1" xfId="0" applyNumberFormat="1" applyFont="1" applyBorder="1" applyAlignment="1">
      <alignment horizontal="center" vertical="center" wrapText="1"/>
    </xf>
    <xf numFmtId="165" fontId="10"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10" fillId="0" borderId="1" xfId="0" applyFont="1" applyBorder="1" applyAlignment="1">
      <alignment vertical="center" wrapText="1"/>
    </xf>
    <xf numFmtId="0" fontId="2" fillId="0" borderId="1" xfId="1" applyFont="1" applyBorder="1" applyAlignment="1">
      <alignment horizontal="center" vertical="center" wrapText="1"/>
    </xf>
    <xf numFmtId="0" fontId="3" fillId="0" borderId="0" xfId="0" applyFont="1" applyAlignment="1">
      <alignment horizontal="left" vertical="center"/>
    </xf>
    <xf numFmtId="0" fontId="2" fillId="0" borderId="8" xfId="0" applyFont="1" applyBorder="1"/>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14" fillId="0" borderId="1" xfId="0" applyFont="1" applyBorder="1" applyAlignment="1">
      <alignment wrapText="1"/>
    </xf>
    <xf numFmtId="0" fontId="14" fillId="0" borderId="0" xfId="0" applyFont="1" applyAlignment="1">
      <alignment wrapText="1"/>
    </xf>
    <xf numFmtId="9" fontId="13" fillId="0" borderId="1" xfId="2" applyFont="1" applyBorder="1" applyAlignment="1">
      <alignment vertical="center" wrapText="1"/>
    </xf>
    <xf numFmtId="16" fontId="13" fillId="0" borderId="1" xfId="0" applyNumberFormat="1" applyFont="1" applyBorder="1" applyAlignment="1">
      <alignment vertical="center" wrapText="1"/>
    </xf>
    <xf numFmtId="0" fontId="13" fillId="0" borderId="1" xfId="1" applyFont="1" applyBorder="1" applyAlignment="1">
      <alignment horizontal="center" vertical="center" wrapText="1"/>
    </xf>
    <xf numFmtId="0" fontId="0" fillId="0" borderId="0" xfId="0" applyAlignment="1"/>
    <xf numFmtId="0" fontId="2" fillId="0" borderId="0" xfId="0" applyFont="1" applyAlignment="1">
      <alignment horizontal="left" vertical="center" wrapText="1"/>
    </xf>
    <xf numFmtId="0" fontId="5" fillId="0" borderId="0" xfId="0" applyFont="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6"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Border="1" applyAlignment="1">
      <alignment vertical="center" wrapText="1"/>
    </xf>
    <xf numFmtId="0" fontId="0" fillId="0" borderId="0" xfId="0" applyAlignment="1"/>
    <xf numFmtId="0" fontId="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8" fillId="0" borderId="0" xfId="0" applyFont="1" applyAlignment="1">
      <alignment wrapText="1"/>
    </xf>
    <xf numFmtId="0" fontId="2" fillId="0" borderId="1" xfId="0" applyFont="1" applyBorder="1" applyAlignment="1">
      <alignment vertical="center" wrapText="1"/>
    </xf>
    <xf numFmtId="0" fontId="6" fillId="0" borderId="1" xfId="0" applyFont="1" applyBorder="1" applyAlignment="1">
      <alignment horizontal="center" vertical="center" wrapText="1"/>
    </xf>
    <xf numFmtId="0" fontId="8" fillId="0" borderId="0" xfId="0" applyFont="1" applyAlignment="1">
      <alignment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0" fillId="0" borderId="0" xfId="0" applyAlignment="1"/>
    <xf numFmtId="0" fontId="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2" fillId="0" borderId="1" xfId="0" applyFont="1" applyBorder="1" applyAlignment="1">
      <alignment vertical="center" wrapText="1"/>
    </xf>
    <xf numFmtId="0" fontId="0" fillId="0" borderId="0" xfId="0" applyAlignment="1"/>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2" fillId="0" borderId="1" xfId="0" applyFont="1" applyBorder="1" applyAlignment="1">
      <alignment vertical="center" wrapText="1"/>
    </xf>
    <xf numFmtId="0" fontId="0" fillId="0" borderId="0" xfId="0" applyAlignment="1"/>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49" fontId="6" fillId="0" borderId="5" xfId="0" applyNumberFormat="1" applyFont="1" applyBorder="1" applyAlignment="1">
      <alignment horizontal="center" vertical="center" wrapText="1"/>
    </xf>
    <xf numFmtId="164" fontId="6" fillId="0" borderId="5" xfId="0" applyNumberFormat="1" applyFont="1" applyBorder="1" applyAlignment="1">
      <alignment horizontal="center" vertical="center" wrapText="1"/>
    </xf>
    <xf numFmtId="0" fontId="6" fillId="0" borderId="5"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vertical="center" wrapText="1"/>
    </xf>
    <xf numFmtId="164" fontId="6" fillId="0" borderId="5"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0" fontId="6" fillId="0" borderId="0" xfId="0" applyFont="1" applyBorder="1" applyAlignment="1">
      <alignment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7" fillId="0" borderId="0" xfId="0" applyFont="1" applyBorder="1" applyAlignment="1">
      <alignment horizontal="center" vertical="center" wrapText="1"/>
    </xf>
    <xf numFmtId="49" fontId="7" fillId="0" borderId="0" xfId="0" applyNumberFormat="1" applyFont="1" applyBorder="1" applyAlignment="1">
      <alignment horizontal="center" vertical="center" wrapText="1"/>
    </xf>
    <xf numFmtId="49" fontId="6" fillId="0" borderId="0" xfId="0" applyNumberFormat="1" applyFont="1" applyBorder="1" applyAlignment="1">
      <alignment horizontal="center" vertical="center" wrapText="1"/>
    </xf>
    <xf numFmtId="164" fontId="6" fillId="0" borderId="0" xfId="0" applyNumberFormat="1" applyFont="1" applyBorder="1" applyAlignment="1">
      <alignment horizontal="center" vertical="center" wrapText="1"/>
    </xf>
    <xf numFmtId="0" fontId="7" fillId="0" borderId="5" xfId="0" applyFont="1" applyBorder="1" applyAlignment="1">
      <alignment horizontal="center" vertical="center" wrapText="1"/>
    </xf>
    <xf numFmtId="49" fontId="7" fillId="0" borderId="5" xfId="0" applyNumberFormat="1" applyFont="1" applyBorder="1" applyAlignment="1">
      <alignment horizontal="center" vertical="center" wrapText="1"/>
    </xf>
    <xf numFmtId="0" fontId="6" fillId="0" borderId="1" xfId="0" applyFont="1" applyBorder="1" applyAlignment="1">
      <alignment horizontal="center" vertical="center"/>
    </xf>
    <xf numFmtId="164" fontId="15" fillId="0" borderId="1" xfId="0" applyNumberFormat="1" applyFont="1" applyBorder="1" applyAlignment="1">
      <alignment horizontal="center" vertical="center"/>
    </xf>
    <xf numFmtId="164" fontId="9" fillId="0" borderId="1" xfId="0" applyNumberFormat="1"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vertical="center" wrapText="1"/>
    </xf>
    <xf numFmtId="0" fontId="2" fillId="0" borderId="0" xfId="0" applyFont="1" applyAlignment="1"/>
    <xf numFmtId="0" fontId="0" fillId="0" borderId="0" xfId="0" applyAlignment="1"/>
    <xf numFmtId="0" fontId="2" fillId="0" borderId="0" xfId="0" applyFont="1" applyAlignment="1">
      <alignment horizontal="justify" wrapText="1"/>
    </xf>
    <xf numFmtId="0" fontId="0" fillId="0" borderId="0" xfId="0" applyAlignment="1">
      <alignment horizontal="justify" wrapText="1"/>
    </xf>
    <xf numFmtId="0" fontId="2" fillId="0" borderId="0" xfId="0" applyFont="1" applyAlignment="1">
      <alignment horizontal="center" vertical="center"/>
    </xf>
    <xf numFmtId="17" fontId="2" fillId="0" borderId="5" xfId="0" applyNumberFormat="1" applyFont="1" applyBorder="1" applyAlignment="1">
      <alignment horizontal="center" vertical="center" wrapText="1"/>
    </xf>
    <xf numFmtId="0" fontId="0" fillId="0" borderId="6" xfId="0"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left" vertical="center" wrapText="1"/>
    </xf>
    <xf numFmtId="0" fontId="6" fillId="0" borderId="7" xfId="0" applyFont="1" applyBorder="1" applyAlignment="1">
      <alignment horizontal="left" vertical="center" wrapText="1"/>
    </xf>
    <xf numFmtId="0" fontId="0" fillId="0" borderId="6" xfId="0" applyBorder="1" applyAlignment="1">
      <alignment horizontal="left" vertical="center" wrapText="1"/>
    </xf>
    <xf numFmtId="164" fontId="6" fillId="0" borderId="5" xfId="0" applyNumberFormat="1" applyFont="1" applyBorder="1" applyAlignment="1">
      <alignment horizontal="center" vertical="center" wrapText="1"/>
    </xf>
    <xf numFmtId="164" fontId="6" fillId="0" borderId="6" xfId="0" applyNumberFormat="1" applyFont="1" applyBorder="1" applyAlignment="1">
      <alignment horizontal="center" vertical="center" wrapText="1"/>
    </xf>
    <xf numFmtId="0" fontId="6" fillId="0" borderId="6" xfId="0" applyFont="1" applyBorder="1" applyAlignment="1">
      <alignment horizontal="center" vertical="center" wrapText="1"/>
    </xf>
    <xf numFmtId="49" fontId="6" fillId="0" borderId="5" xfId="0" applyNumberFormat="1" applyFont="1" applyBorder="1" applyAlignment="1">
      <alignment horizontal="center" vertical="center" wrapText="1"/>
    </xf>
    <xf numFmtId="49" fontId="2" fillId="0" borderId="6"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0" fontId="0" fillId="0" borderId="7" xfId="0" applyBorder="1" applyAlignment="1">
      <alignment horizontal="left" vertical="center" wrapText="1"/>
    </xf>
    <xf numFmtId="0" fontId="8" fillId="0" borderId="7" xfId="0" applyFont="1" applyBorder="1" applyAlignment="1">
      <alignment horizontal="left" vertical="center" wrapText="1"/>
    </xf>
    <xf numFmtId="0" fontId="6" fillId="0" borderId="1" xfId="0" applyFont="1" applyBorder="1" applyAlignment="1">
      <alignment vertical="center" wrapText="1"/>
    </xf>
    <xf numFmtId="0" fontId="6" fillId="0" borderId="5" xfId="0" applyFont="1" applyBorder="1" applyAlignment="1">
      <alignment vertical="center" wrapText="1"/>
    </xf>
    <xf numFmtId="0" fontId="6" fillId="0" borderId="7" xfId="0" applyFont="1" applyBorder="1" applyAlignment="1">
      <alignment vertical="center" wrapText="1"/>
    </xf>
    <xf numFmtId="0" fontId="8" fillId="0" borderId="6" xfId="0" applyFont="1" applyBorder="1" applyAlignment="1">
      <alignment vertical="center" wrapText="1"/>
    </xf>
    <xf numFmtId="0" fontId="6" fillId="0" borderId="1" xfId="0" applyFont="1" applyBorder="1" applyAlignment="1">
      <alignment horizontal="center" vertical="center" wrapText="1"/>
    </xf>
    <xf numFmtId="0" fontId="8" fillId="0" borderId="6" xfId="0" applyFont="1" applyBorder="1" applyAlignment="1">
      <alignment horizontal="center" vertical="center" wrapText="1"/>
    </xf>
    <xf numFmtId="0" fontId="0" fillId="0" borderId="0" xfId="0" applyAlignment="1">
      <alignment horizontal="left" wrapText="1"/>
    </xf>
    <xf numFmtId="0" fontId="6" fillId="0" borderId="0" xfId="0" applyFont="1" applyAlignment="1">
      <alignment horizontal="center" vertical="center"/>
    </xf>
    <xf numFmtId="0" fontId="6" fillId="0" borderId="6" xfId="0" applyFont="1" applyBorder="1" applyAlignment="1">
      <alignment vertical="center" wrapText="1"/>
    </xf>
    <xf numFmtId="0" fontId="6" fillId="0" borderId="8" xfId="0" applyFont="1" applyBorder="1" applyAlignment="1">
      <alignment horizontal="right"/>
    </xf>
    <xf numFmtId="0" fontId="6" fillId="0" borderId="1" xfId="0" applyFont="1" applyBorder="1" applyAlignment="1">
      <alignment horizontal="left" vertical="center" wrapText="1"/>
    </xf>
    <xf numFmtId="0" fontId="6" fillId="0" borderId="6" xfId="0" applyFont="1" applyBorder="1" applyAlignment="1">
      <alignment horizontal="left" vertical="center" wrapText="1"/>
    </xf>
    <xf numFmtId="0" fontId="8" fillId="0" borderId="7" xfId="0" applyFont="1" applyBorder="1" applyAlignment="1">
      <alignment vertical="center" wrapText="1"/>
    </xf>
    <xf numFmtId="0" fontId="0" fillId="0" borderId="6" xfId="0" applyBorder="1" applyAlignment="1">
      <alignment vertical="center" wrapText="1"/>
    </xf>
    <xf numFmtId="0" fontId="8" fillId="0" borderId="7" xfId="0" applyFont="1" applyBorder="1" applyAlignment="1">
      <alignment horizontal="center" vertical="center" wrapText="1"/>
    </xf>
    <xf numFmtId="0" fontId="2" fillId="0" borderId="1" xfId="0" applyFont="1" applyBorder="1" applyAlignment="1">
      <alignment vertical="top" wrapText="1"/>
    </xf>
    <xf numFmtId="0" fontId="2" fillId="0" borderId="1" xfId="0" applyFont="1" applyBorder="1" applyAlignment="1">
      <alignment horizontal="center" vertical="center" wrapText="1"/>
    </xf>
    <xf numFmtId="0" fontId="0" fillId="0" borderId="0" xfId="0" applyFont="1" applyAlignment="1">
      <alignment vertical="top" wrapText="1"/>
    </xf>
    <xf numFmtId="0" fontId="5" fillId="0" borderId="5" xfId="0" applyFont="1" applyBorder="1" applyAlignment="1">
      <alignment horizontal="center" vertical="top" wrapText="1"/>
    </xf>
    <xf numFmtId="0" fontId="5" fillId="0" borderId="7" xfId="0" applyFont="1" applyBorder="1" applyAlignment="1">
      <alignment horizontal="center" vertical="top" wrapText="1"/>
    </xf>
    <xf numFmtId="0" fontId="5" fillId="0" borderId="6" xfId="0" applyFont="1" applyBorder="1" applyAlignment="1">
      <alignment horizontal="center" vertical="top" wrapText="1"/>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1" xfId="0" applyFont="1" applyBorder="1" applyAlignment="1">
      <alignment horizontal="left" vertical="center" wrapText="1"/>
    </xf>
    <xf numFmtId="0" fontId="3" fillId="0" borderId="0" xfId="0" applyFont="1" applyAlignment="1">
      <alignment horizontal="center" vertical="center"/>
    </xf>
    <xf numFmtId="0" fontId="0" fillId="0" borderId="0" xfId="0" applyAlignment="1">
      <alignment horizontal="left" vertical="top" wrapText="1"/>
    </xf>
    <xf numFmtId="0" fontId="13"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2"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wrapText="1"/>
    </xf>
  </cellXfs>
  <cellStyles count="3">
    <cellStyle name="Гиперссылка" xfId="1" builtinId="8"/>
    <cellStyle name="Обычный" xfId="0" builtinId="0"/>
    <cellStyle name="Процентный"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E30"/>
  <sheetViews>
    <sheetView view="pageBreakPreview" topLeftCell="A7" zoomScale="60" zoomScaleNormal="85" workbookViewId="0">
      <selection activeCell="H16" sqref="H16"/>
    </sheetView>
  </sheetViews>
  <sheetFormatPr defaultRowHeight="15.75" x14ac:dyDescent="0.25"/>
  <cols>
    <col min="1" max="1" width="10.625" style="5" customWidth="1"/>
    <col min="2" max="2" width="16.375" style="1" customWidth="1"/>
    <col min="3" max="3" width="52.375" style="1" customWidth="1"/>
    <col min="4" max="4" width="19.375" style="1" customWidth="1"/>
    <col min="5" max="5" width="21.75" style="1" customWidth="1"/>
    <col min="6" max="16384" width="9" style="1"/>
  </cols>
  <sheetData>
    <row r="1" spans="1:5" ht="18.75" x14ac:dyDescent="0.25">
      <c r="A1" s="10"/>
      <c r="D1" s="132" t="s">
        <v>21</v>
      </c>
      <c r="E1" s="133"/>
    </row>
    <row r="2" spans="1:5" ht="75.75" customHeight="1" x14ac:dyDescent="0.25">
      <c r="A2" s="10"/>
      <c r="D2" s="134" t="s">
        <v>42</v>
      </c>
      <c r="E2" s="135"/>
    </row>
    <row r="3" spans="1:5" ht="18.75" x14ac:dyDescent="0.25">
      <c r="A3" s="10"/>
    </row>
    <row r="4" spans="1:5" x14ac:dyDescent="0.25">
      <c r="A4" s="136" t="s">
        <v>0</v>
      </c>
      <c r="B4" s="136"/>
      <c r="C4" s="136"/>
      <c r="D4" s="136"/>
      <c r="E4" s="136"/>
    </row>
    <row r="5" spans="1:5" x14ac:dyDescent="0.25">
      <c r="A5" s="136" t="s">
        <v>6</v>
      </c>
      <c r="B5" s="136"/>
      <c r="C5" s="136"/>
      <c r="D5" s="136"/>
      <c r="E5" s="136"/>
    </row>
    <row r="6" spans="1:5" x14ac:dyDescent="0.25">
      <c r="A6" s="136" t="s">
        <v>7</v>
      </c>
      <c r="B6" s="136"/>
      <c r="C6" s="136"/>
      <c r="D6" s="136"/>
      <c r="E6" s="136"/>
    </row>
    <row r="7" spans="1:5" x14ac:dyDescent="0.25">
      <c r="A7" s="136" t="s">
        <v>8</v>
      </c>
      <c r="B7" s="136"/>
      <c r="C7" s="136"/>
      <c r="D7" s="136"/>
      <c r="E7" s="136"/>
    </row>
    <row r="8" spans="1:5" x14ac:dyDescent="0.25">
      <c r="A8" s="136" t="s">
        <v>9</v>
      </c>
      <c r="B8" s="136"/>
      <c r="C8" s="136"/>
      <c r="D8" s="136"/>
      <c r="E8" s="136"/>
    </row>
    <row r="9" spans="1:5" ht="18.75" x14ac:dyDescent="0.25">
      <c r="A9" s="10"/>
    </row>
    <row r="10" spans="1:5" ht="63" x14ac:dyDescent="0.25">
      <c r="A10" s="11" t="s">
        <v>10</v>
      </c>
      <c r="B10" s="3" t="s">
        <v>2</v>
      </c>
      <c r="C10" s="3" t="s">
        <v>3</v>
      </c>
      <c r="D10" s="3" t="s">
        <v>4</v>
      </c>
      <c r="E10" s="3" t="s">
        <v>5</v>
      </c>
    </row>
    <row r="11" spans="1:5" x14ac:dyDescent="0.25">
      <c r="A11" s="11">
        <v>1</v>
      </c>
      <c r="B11" s="3">
        <v>2</v>
      </c>
      <c r="C11" s="3">
        <v>3</v>
      </c>
      <c r="D11" s="3">
        <v>4</v>
      </c>
      <c r="E11" s="3">
        <v>5</v>
      </c>
    </row>
    <row r="12" spans="1:5" ht="71.25" customHeight="1" x14ac:dyDescent="0.25">
      <c r="A12" s="11">
        <v>1</v>
      </c>
      <c r="B12" s="131" t="s">
        <v>43</v>
      </c>
      <c r="C12" s="131"/>
      <c r="D12" s="131"/>
      <c r="E12" s="131"/>
    </row>
    <row r="13" spans="1:5" x14ac:dyDescent="0.25">
      <c r="A13" s="129" t="s">
        <v>1</v>
      </c>
      <c r="B13" s="131" t="s">
        <v>130</v>
      </c>
      <c r="C13" s="131"/>
      <c r="D13" s="131"/>
      <c r="E13" s="131"/>
    </row>
    <row r="14" spans="1:5" ht="22.5" customHeight="1" x14ac:dyDescent="0.25">
      <c r="A14" s="130"/>
      <c r="B14" s="126" t="s">
        <v>47</v>
      </c>
      <c r="C14" s="127"/>
      <c r="D14" s="127"/>
      <c r="E14" s="128"/>
    </row>
    <row r="15" spans="1:5" ht="60.75" customHeight="1" x14ac:dyDescent="0.25">
      <c r="A15" s="11" t="s">
        <v>44</v>
      </c>
      <c r="B15" s="4" t="s">
        <v>45</v>
      </c>
      <c r="C15" s="4" t="s">
        <v>63</v>
      </c>
      <c r="D15" s="43" t="s">
        <v>64</v>
      </c>
      <c r="E15" s="36" t="s">
        <v>171</v>
      </c>
    </row>
    <row r="16" spans="1:5" ht="36" customHeight="1" x14ac:dyDescent="0.25">
      <c r="A16" s="129" t="s">
        <v>49</v>
      </c>
      <c r="B16" s="131" t="s">
        <v>46</v>
      </c>
      <c r="C16" s="131"/>
      <c r="D16" s="131"/>
      <c r="E16" s="131"/>
    </row>
    <row r="17" spans="1:5" ht="21.75" customHeight="1" x14ac:dyDescent="0.25">
      <c r="A17" s="130"/>
      <c r="B17" s="126" t="s">
        <v>48</v>
      </c>
      <c r="C17" s="127"/>
      <c r="D17" s="127"/>
      <c r="E17" s="128"/>
    </row>
    <row r="18" spans="1:5" ht="54.75" customHeight="1" x14ac:dyDescent="0.25">
      <c r="A18" s="11" t="s">
        <v>50</v>
      </c>
      <c r="B18" s="12" t="s">
        <v>45</v>
      </c>
      <c r="C18" s="16" t="s">
        <v>65</v>
      </c>
      <c r="D18" s="16" t="s">
        <v>64</v>
      </c>
      <c r="E18" s="36" t="s">
        <v>171</v>
      </c>
    </row>
    <row r="19" spans="1:5" ht="30" customHeight="1" x14ac:dyDescent="0.25">
      <c r="A19" s="129" t="s">
        <v>51</v>
      </c>
      <c r="B19" s="131" t="s">
        <v>53</v>
      </c>
      <c r="C19" s="131"/>
      <c r="D19" s="131"/>
      <c r="E19" s="131"/>
    </row>
    <row r="20" spans="1:5" x14ac:dyDescent="0.25">
      <c r="A20" s="138"/>
      <c r="B20" s="126" t="s">
        <v>52</v>
      </c>
      <c r="C20" s="127"/>
      <c r="D20" s="127"/>
      <c r="E20" s="128"/>
    </row>
    <row r="21" spans="1:5" ht="63" x14ac:dyDescent="0.25">
      <c r="A21" s="14" t="s">
        <v>54</v>
      </c>
      <c r="B21" s="19" t="s">
        <v>66</v>
      </c>
      <c r="C21" s="17" t="s">
        <v>89</v>
      </c>
      <c r="D21" s="20" t="s">
        <v>73</v>
      </c>
      <c r="E21" s="36" t="s">
        <v>171</v>
      </c>
    </row>
    <row r="22" spans="1:5" ht="31.5" customHeight="1" x14ac:dyDescent="0.25">
      <c r="A22" s="129" t="s">
        <v>57</v>
      </c>
      <c r="B22" s="131" t="s">
        <v>55</v>
      </c>
      <c r="C22" s="131"/>
      <c r="D22" s="131"/>
      <c r="E22" s="131"/>
    </row>
    <row r="23" spans="1:5" x14ac:dyDescent="0.25">
      <c r="A23" s="138"/>
      <c r="B23" s="126" t="s">
        <v>56</v>
      </c>
      <c r="C23" s="127"/>
      <c r="D23" s="127"/>
      <c r="E23" s="128"/>
    </row>
    <row r="24" spans="1:5" ht="50.25" customHeight="1" x14ac:dyDescent="0.25">
      <c r="A24" s="14" t="s">
        <v>58</v>
      </c>
      <c r="B24" s="17" t="s">
        <v>66</v>
      </c>
      <c r="C24" s="13" t="s">
        <v>153</v>
      </c>
      <c r="D24" s="43" t="s">
        <v>64</v>
      </c>
      <c r="E24" s="36" t="s">
        <v>170</v>
      </c>
    </row>
    <row r="25" spans="1:5" ht="50.25" customHeight="1" x14ac:dyDescent="0.25">
      <c r="A25" s="73" t="s">
        <v>131</v>
      </c>
      <c r="B25" s="17" t="s">
        <v>66</v>
      </c>
      <c r="C25" s="72" t="s">
        <v>154</v>
      </c>
      <c r="D25" s="71" t="s">
        <v>64</v>
      </c>
      <c r="E25" s="36" t="s">
        <v>170</v>
      </c>
    </row>
    <row r="26" spans="1:5" ht="50.25" customHeight="1" x14ac:dyDescent="0.25">
      <c r="A26" s="73" t="s">
        <v>148</v>
      </c>
      <c r="B26" s="17" t="s">
        <v>66</v>
      </c>
      <c r="C26" s="78" t="s">
        <v>155</v>
      </c>
      <c r="D26" s="77" t="s">
        <v>64</v>
      </c>
      <c r="E26" s="36" t="s">
        <v>170</v>
      </c>
    </row>
    <row r="27" spans="1:5" ht="48.75" customHeight="1" x14ac:dyDescent="0.25">
      <c r="A27" s="137" t="s">
        <v>60</v>
      </c>
      <c r="B27" s="131" t="s">
        <v>59</v>
      </c>
      <c r="C27" s="131"/>
      <c r="D27" s="131"/>
      <c r="E27" s="131"/>
    </row>
    <row r="28" spans="1:5" ht="21" customHeight="1" x14ac:dyDescent="0.25">
      <c r="A28" s="138"/>
      <c r="B28" s="126" t="s">
        <v>61</v>
      </c>
      <c r="C28" s="127"/>
      <c r="D28" s="127"/>
      <c r="E28" s="128"/>
    </row>
    <row r="29" spans="1:5" ht="54.75" customHeight="1" x14ac:dyDescent="0.25">
      <c r="A29" s="14" t="s">
        <v>62</v>
      </c>
      <c r="B29" s="13" t="s">
        <v>66</v>
      </c>
      <c r="C29" s="17" t="s">
        <v>68</v>
      </c>
      <c r="D29" s="17" t="s">
        <v>69</v>
      </c>
      <c r="E29" s="18" t="s">
        <v>169</v>
      </c>
    </row>
    <row r="30" spans="1:5" ht="47.25" x14ac:dyDescent="0.25">
      <c r="A30" s="21" t="s">
        <v>67</v>
      </c>
      <c r="B30" s="15" t="s">
        <v>66</v>
      </c>
      <c r="C30" s="9" t="s">
        <v>96</v>
      </c>
      <c r="D30" s="9" t="s">
        <v>69</v>
      </c>
      <c r="E30" s="18" t="s">
        <v>169</v>
      </c>
    </row>
  </sheetData>
  <mergeCells count="23">
    <mergeCell ref="B27:E27"/>
    <mergeCell ref="B28:E28"/>
    <mergeCell ref="A27:A28"/>
    <mergeCell ref="B19:E19"/>
    <mergeCell ref="B20:E20"/>
    <mergeCell ref="A19:A20"/>
    <mergeCell ref="B22:E22"/>
    <mergeCell ref="B23:E23"/>
    <mergeCell ref="A22:A23"/>
    <mergeCell ref="D1:E1"/>
    <mergeCell ref="D2:E2"/>
    <mergeCell ref="B12:E12"/>
    <mergeCell ref="B13:E13"/>
    <mergeCell ref="A4:E4"/>
    <mergeCell ref="A5:E5"/>
    <mergeCell ref="A6:E6"/>
    <mergeCell ref="A7:E7"/>
    <mergeCell ref="A8:E8"/>
    <mergeCell ref="B14:E14"/>
    <mergeCell ref="A13:A14"/>
    <mergeCell ref="A16:A17"/>
    <mergeCell ref="B16:E16"/>
    <mergeCell ref="B17:E17"/>
  </mergeCells>
  <pageMargins left="1.1811023622047245" right="0.24" top="0.78740157480314965" bottom="0.78740157480314965" header="0.31496062992125984" footer="0.31496062992125984"/>
  <pageSetup paperSize="9" scale="90" orientation="landscape" r:id="rId1"/>
  <rowBreaks count="1" manualBreakCount="1">
    <brk id="16"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O48"/>
  <sheetViews>
    <sheetView tabSelected="1" view="pageBreakPreview" topLeftCell="A29" zoomScale="85" zoomScaleNormal="85" zoomScaleSheetLayoutView="85" workbookViewId="0">
      <selection activeCell="C33" sqref="C33:C42"/>
    </sheetView>
  </sheetViews>
  <sheetFormatPr defaultRowHeight="15.75" x14ac:dyDescent="0.25"/>
  <cols>
    <col min="1" max="1" width="4.875" style="1" customWidth="1"/>
    <col min="2" max="2" width="17" style="1" customWidth="1"/>
    <col min="3" max="3" width="17.125" style="1" customWidth="1"/>
    <col min="4" max="4" width="24.5" style="1" customWidth="1"/>
    <col min="5" max="6" width="9" style="1"/>
    <col min="7" max="7" width="11.625" style="1" customWidth="1"/>
    <col min="8" max="8" width="8.375" style="1" customWidth="1"/>
    <col min="9" max="9" width="9.125" style="1" customWidth="1"/>
    <col min="10" max="11" width="8.875" style="1" customWidth="1"/>
    <col min="12" max="12" width="11.125" style="1" customWidth="1"/>
    <col min="13" max="13" width="11.875" style="1" customWidth="1"/>
    <col min="14" max="16384" width="9" style="1"/>
  </cols>
  <sheetData>
    <row r="1" spans="1:13" ht="15.75" customHeight="1" x14ac:dyDescent="0.25">
      <c r="A1" s="23"/>
      <c r="B1" s="23"/>
      <c r="C1" s="23"/>
      <c r="D1" s="24"/>
      <c r="E1" s="23"/>
      <c r="F1" s="23"/>
      <c r="G1" s="23"/>
      <c r="H1" s="158" t="s">
        <v>70</v>
      </c>
      <c r="I1" s="158"/>
      <c r="J1" s="158"/>
      <c r="K1" s="158"/>
      <c r="L1" s="158"/>
      <c r="M1" s="86"/>
    </row>
    <row r="2" spans="1:13" x14ac:dyDescent="0.25">
      <c r="A2" s="23"/>
      <c r="B2" s="23"/>
      <c r="C2" s="23"/>
      <c r="D2" s="24"/>
      <c r="E2" s="23"/>
      <c r="F2" s="23"/>
      <c r="G2" s="23"/>
      <c r="H2" s="158"/>
      <c r="I2" s="158"/>
      <c r="J2" s="158"/>
      <c r="K2" s="158"/>
      <c r="L2" s="158"/>
      <c r="M2" s="86"/>
    </row>
    <row r="3" spans="1:13" ht="50.25" customHeight="1" x14ac:dyDescent="0.25">
      <c r="A3" s="23"/>
      <c r="B3" s="23"/>
      <c r="C3" s="23"/>
      <c r="D3" s="24"/>
      <c r="E3" s="23"/>
      <c r="F3" s="23"/>
      <c r="G3" s="23"/>
      <c r="H3" s="158"/>
      <c r="I3" s="158"/>
      <c r="J3" s="158"/>
      <c r="K3" s="158"/>
      <c r="L3" s="158"/>
      <c r="M3" s="86"/>
    </row>
    <row r="4" spans="1:13" x14ac:dyDescent="0.25">
      <c r="A4" s="24"/>
      <c r="B4" s="23"/>
      <c r="C4" s="23"/>
      <c r="D4" s="23"/>
      <c r="E4" s="23"/>
      <c r="F4" s="23"/>
      <c r="G4" s="23"/>
      <c r="H4" s="23"/>
      <c r="I4" s="23"/>
      <c r="J4" s="23"/>
      <c r="K4" s="23"/>
      <c r="L4" s="23"/>
      <c r="M4" s="23"/>
    </row>
    <row r="5" spans="1:13" x14ac:dyDescent="0.25">
      <c r="A5" s="159" t="s">
        <v>0</v>
      </c>
      <c r="B5" s="159"/>
      <c r="C5" s="159"/>
      <c r="D5" s="159"/>
      <c r="E5" s="159"/>
      <c r="F5" s="159"/>
      <c r="G5" s="159"/>
      <c r="H5" s="159"/>
      <c r="I5" s="159"/>
      <c r="J5" s="159"/>
      <c r="K5" s="159"/>
      <c r="L5" s="159"/>
      <c r="M5" s="159"/>
    </row>
    <row r="6" spans="1:13" x14ac:dyDescent="0.25">
      <c r="A6" s="159" t="s">
        <v>23</v>
      </c>
      <c r="B6" s="159"/>
      <c r="C6" s="159"/>
      <c r="D6" s="159"/>
      <c r="E6" s="159"/>
      <c r="F6" s="159"/>
      <c r="G6" s="159"/>
      <c r="H6" s="159"/>
      <c r="I6" s="159"/>
      <c r="J6" s="159"/>
      <c r="K6" s="159"/>
      <c r="L6" s="159"/>
      <c r="M6" s="159"/>
    </row>
    <row r="7" spans="1:13" x14ac:dyDescent="0.25">
      <c r="A7" s="159" t="s">
        <v>24</v>
      </c>
      <c r="B7" s="159"/>
      <c r="C7" s="159"/>
      <c r="D7" s="159"/>
      <c r="E7" s="159"/>
      <c r="F7" s="159"/>
      <c r="G7" s="159"/>
      <c r="H7" s="159"/>
      <c r="I7" s="159"/>
      <c r="J7" s="159"/>
      <c r="K7" s="159"/>
      <c r="L7" s="159"/>
      <c r="M7" s="159"/>
    </row>
    <row r="8" spans="1:13" x14ac:dyDescent="0.25">
      <c r="A8" s="159" t="s">
        <v>25</v>
      </c>
      <c r="B8" s="159"/>
      <c r="C8" s="159"/>
      <c r="D8" s="159"/>
      <c r="E8" s="159"/>
      <c r="F8" s="159"/>
      <c r="G8" s="159"/>
      <c r="H8" s="159"/>
      <c r="I8" s="159"/>
      <c r="J8" s="159"/>
      <c r="K8" s="159"/>
      <c r="L8" s="159"/>
      <c r="M8" s="159"/>
    </row>
    <row r="9" spans="1:13" x14ac:dyDescent="0.25">
      <c r="A9" s="159" t="s">
        <v>26</v>
      </c>
      <c r="B9" s="159"/>
      <c r="C9" s="159"/>
      <c r="D9" s="159"/>
      <c r="E9" s="159"/>
      <c r="F9" s="159"/>
      <c r="G9" s="159"/>
      <c r="H9" s="159"/>
      <c r="I9" s="159"/>
      <c r="J9" s="159"/>
      <c r="K9" s="159"/>
      <c r="L9" s="159"/>
      <c r="M9" s="159"/>
    </row>
    <row r="10" spans="1:13" x14ac:dyDescent="0.25">
      <c r="A10" s="159" t="s">
        <v>27</v>
      </c>
      <c r="B10" s="159"/>
      <c r="C10" s="159"/>
      <c r="D10" s="159"/>
      <c r="E10" s="159"/>
      <c r="F10" s="159"/>
      <c r="G10" s="159"/>
      <c r="H10" s="159"/>
      <c r="I10" s="159"/>
      <c r="J10" s="159"/>
      <c r="K10" s="159"/>
      <c r="L10" s="159"/>
      <c r="M10" s="159"/>
    </row>
    <row r="11" spans="1:13" x14ac:dyDescent="0.25">
      <c r="A11" s="23"/>
      <c r="B11" s="23"/>
      <c r="C11" s="23"/>
      <c r="D11" s="23"/>
      <c r="E11" s="23"/>
      <c r="F11" s="23"/>
      <c r="G11" s="23"/>
      <c r="H11" s="23"/>
      <c r="I11" s="161" t="s">
        <v>11</v>
      </c>
      <c r="J11" s="161"/>
      <c r="K11" s="161"/>
      <c r="L11" s="161"/>
      <c r="M11" s="25"/>
    </row>
    <row r="12" spans="1:13" ht="60" customHeight="1" x14ac:dyDescent="0.25">
      <c r="A12" s="156" t="s">
        <v>10</v>
      </c>
      <c r="B12" s="156" t="s">
        <v>22</v>
      </c>
      <c r="C12" s="156" t="s">
        <v>74</v>
      </c>
      <c r="D12" s="156" t="s">
        <v>14</v>
      </c>
      <c r="E12" s="156" t="s">
        <v>15</v>
      </c>
      <c r="F12" s="156"/>
      <c r="G12" s="156"/>
      <c r="H12" s="156"/>
      <c r="I12" s="48" t="s">
        <v>152</v>
      </c>
      <c r="J12" s="81" t="s">
        <v>163</v>
      </c>
      <c r="K12" s="88" t="s">
        <v>168</v>
      </c>
      <c r="L12" s="156" t="s">
        <v>16</v>
      </c>
    </row>
    <row r="13" spans="1:13" ht="84.75" customHeight="1" x14ac:dyDescent="0.25">
      <c r="A13" s="156"/>
      <c r="B13" s="156"/>
      <c r="C13" s="156"/>
      <c r="D13" s="156"/>
      <c r="E13" s="26" t="s">
        <v>17</v>
      </c>
      <c r="F13" s="26" t="s">
        <v>18</v>
      </c>
      <c r="G13" s="26" t="s">
        <v>127</v>
      </c>
      <c r="H13" s="26" t="s">
        <v>19</v>
      </c>
      <c r="I13" s="48" t="s">
        <v>20</v>
      </c>
      <c r="J13" s="81" t="s">
        <v>20</v>
      </c>
      <c r="K13" s="88" t="s">
        <v>20</v>
      </c>
      <c r="L13" s="156"/>
    </row>
    <row r="14" spans="1:13" x14ac:dyDescent="0.25">
      <c r="A14" s="26">
        <v>1</v>
      </c>
      <c r="B14" s="26">
        <v>2</v>
      </c>
      <c r="C14" s="26">
        <v>3</v>
      </c>
      <c r="D14" s="26">
        <v>4</v>
      </c>
      <c r="E14" s="26">
        <v>5</v>
      </c>
      <c r="F14" s="26">
        <v>6</v>
      </c>
      <c r="G14" s="26">
        <v>7</v>
      </c>
      <c r="H14" s="26">
        <v>8</v>
      </c>
      <c r="I14" s="48">
        <v>12</v>
      </c>
      <c r="J14" s="81">
        <v>13</v>
      </c>
      <c r="K14" s="88">
        <v>14</v>
      </c>
      <c r="L14" s="26">
        <v>15</v>
      </c>
    </row>
    <row r="15" spans="1:13" ht="78.75" customHeight="1" x14ac:dyDescent="0.25">
      <c r="A15" s="153">
        <v>1</v>
      </c>
      <c r="B15" s="139" t="s">
        <v>30</v>
      </c>
      <c r="C15" s="153" t="s">
        <v>71</v>
      </c>
      <c r="D15" s="27" t="s">
        <v>72</v>
      </c>
      <c r="E15" s="26"/>
      <c r="F15" s="28"/>
      <c r="G15" s="28"/>
      <c r="H15" s="26"/>
      <c r="I15" s="29">
        <f>SUM(I22,I29,I31,I33,I43)</f>
        <v>26084.743999999999</v>
      </c>
      <c r="J15" s="29">
        <f>SUM(J19,J22,J29,J31,J33,J43)</f>
        <v>26164.743999999999</v>
      </c>
      <c r="K15" s="29">
        <f>SUM(K19,K22,K29,K31,K33,K43)</f>
        <v>26164.743999999999</v>
      </c>
      <c r="L15" s="30">
        <f>SUM(I15:K15)</f>
        <v>78414.231999999989</v>
      </c>
    </row>
    <row r="16" spans="1:13" ht="38.25" customHeight="1" x14ac:dyDescent="0.25">
      <c r="A16" s="154"/>
      <c r="B16" s="140"/>
      <c r="C16" s="154"/>
      <c r="D16" s="31" t="s">
        <v>75</v>
      </c>
      <c r="E16" s="26">
        <v>241</v>
      </c>
      <c r="F16" s="28" t="s">
        <v>128</v>
      </c>
      <c r="G16" s="28"/>
      <c r="H16" s="26"/>
      <c r="I16" s="32">
        <f>SUM(I20,I23,I24,I25,I32,I34:I42,I44)</f>
        <v>23950.026999999998</v>
      </c>
      <c r="J16" s="32">
        <f>SUM(J20,J23:J25,J32,J34:J42,J44)</f>
        <v>24030.040999999997</v>
      </c>
      <c r="K16" s="32">
        <f>SUM(K20,K23:K25,K32,K34:K42,K44)</f>
        <v>24030.040999999997</v>
      </c>
      <c r="L16" s="33">
        <f>SUM(I16:J16)</f>
        <v>47980.067999999999</v>
      </c>
    </row>
    <row r="17" spans="1:12" ht="15.75" customHeight="1" x14ac:dyDescent="0.25">
      <c r="A17" s="154"/>
      <c r="B17" s="140"/>
      <c r="C17" s="154"/>
      <c r="D17" s="153" t="s">
        <v>73</v>
      </c>
      <c r="E17" s="139">
        <v>242</v>
      </c>
      <c r="F17" s="147" t="s">
        <v>79</v>
      </c>
      <c r="G17" s="147"/>
      <c r="H17" s="139"/>
      <c r="I17" s="144">
        <f>SUM(I26:I28,I30)</f>
        <v>2134.7170000000001</v>
      </c>
      <c r="J17" s="144">
        <f>SUM(J26,J27,J28,J30)</f>
        <v>2134.703</v>
      </c>
      <c r="K17" s="144">
        <f>SUM(K26:K28,K30)</f>
        <v>2134.703</v>
      </c>
      <c r="L17" s="144">
        <f>SUM(I17:J18)</f>
        <v>4269.42</v>
      </c>
    </row>
    <row r="18" spans="1:12" ht="34.5" customHeight="1" x14ac:dyDescent="0.25">
      <c r="A18" s="155"/>
      <c r="B18" s="157"/>
      <c r="C18" s="155"/>
      <c r="D18" s="160"/>
      <c r="E18" s="138"/>
      <c r="F18" s="138"/>
      <c r="G18" s="138"/>
      <c r="H18" s="138"/>
      <c r="I18" s="138"/>
      <c r="J18" s="145"/>
      <c r="K18" s="145"/>
      <c r="L18" s="145"/>
    </row>
    <row r="19" spans="1:12" ht="38.25" x14ac:dyDescent="0.25">
      <c r="A19" s="152" t="s">
        <v>1</v>
      </c>
      <c r="B19" s="156" t="s">
        <v>76</v>
      </c>
      <c r="C19" s="152" t="s">
        <v>77</v>
      </c>
      <c r="D19" s="31" t="s">
        <v>78</v>
      </c>
      <c r="E19" s="26">
        <v>241</v>
      </c>
      <c r="F19" s="28" t="s">
        <v>79</v>
      </c>
      <c r="G19" s="28" t="s">
        <v>99</v>
      </c>
      <c r="H19" s="26">
        <v>540</v>
      </c>
      <c r="I19" s="30">
        <v>0</v>
      </c>
      <c r="J19" s="30">
        <f>SUM(J20:J21)</f>
        <v>0</v>
      </c>
      <c r="K19" s="30">
        <f>SUM(K20:K21)</f>
        <v>0</v>
      </c>
      <c r="L19" s="30">
        <f>SUM(I19:J19)</f>
        <v>0</v>
      </c>
    </row>
    <row r="20" spans="1:12" ht="15.75" customHeight="1" x14ac:dyDescent="0.25">
      <c r="A20" s="152"/>
      <c r="B20" s="156"/>
      <c r="C20" s="152"/>
      <c r="D20" s="141" t="s">
        <v>75</v>
      </c>
      <c r="E20" s="139">
        <v>241</v>
      </c>
      <c r="F20" s="147" t="s">
        <v>79</v>
      </c>
      <c r="G20" s="147" t="s">
        <v>99</v>
      </c>
      <c r="H20" s="139">
        <v>540</v>
      </c>
      <c r="I20" s="147" t="s">
        <v>134</v>
      </c>
      <c r="J20" s="147" t="s">
        <v>134</v>
      </c>
      <c r="K20" s="112" t="s">
        <v>134</v>
      </c>
      <c r="L20" s="144">
        <f>SUM(I20:J21)</f>
        <v>0</v>
      </c>
    </row>
    <row r="21" spans="1:12" x14ac:dyDescent="0.25">
      <c r="A21" s="152"/>
      <c r="B21" s="156"/>
      <c r="C21" s="152"/>
      <c r="D21" s="163"/>
      <c r="E21" s="146"/>
      <c r="F21" s="149"/>
      <c r="G21" s="149"/>
      <c r="H21" s="146"/>
      <c r="I21" s="148"/>
      <c r="J21" s="149"/>
      <c r="K21" s="113"/>
      <c r="L21" s="145"/>
    </row>
    <row r="22" spans="1:12" ht="38.25" x14ac:dyDescent="0.25">
      <c r="A22" s="153" t="s">
        <v>49</v>
      </c>
      <c r="B22" s="139" t="s">
        <v>80</v>
      </c>
      <c r="C22" s="141" t="s">
        <v>81</v>
      </c>
      <c r="D22" s="31" t="s">
        <v>78</v>
      </c>
      <c r="E22" s="26"/>
      <c r="F22" s="28"/>
      <c r="G22" s="28"/>
      <c r="H22" s="26"/>
      <c r="I22" s="30">
        <f>SUM(I23:I28)</f>
        <v>2274.7999999999997</v>
      </c>
      <c r="J22" s="30">
        <f>SUM(J23:J28)</f>
        <v>2274.7999999999997</v>
      </c>
      <c r="K22" s="30">
        <f>SUM(K23:K28)</f>
        <v>2274.7999999999997</v>
      </c>
      <c r="L22" s="30">
        <f t="shared" ref="L22:L30" si="0">SUM(I22:K22)</f>
        <v>6824.4</v>
      </c>
    </row>
    <row r="23" spans="1:12" x14ac:dyDescent="0.25">
      <c r="A23" s="164"/>
      <c r="B23" s="140"/>
      <c r="C23" s="142"/>
      <c r="D23" s="141" t="s">
        <v>75</v>
      </c>
      <c r="E23" s="26">
        <v>241</v>
      </c>
      <c r="F23" s="28" t="s">
        <v>79</v>
      </c>
      <c r="G23" s="28" t="s">
        <v>100</v>
      </c>
      <c r="H23" s="26">
        <v>540</v>
      </c>
      <c r="I23" s="32">
        <v>313.07499999999999</v>
      </c>
      <c r="J23" s="32">
        <v>313.07499999999999</v>
      </c>
      <c r="K23" s="32">
        <v>313.07499999999999</v>
      </c>
      <c r="L23" s="32">
        <f t="shared" si="0"/>
        <v>939.22499999999991</v>
      </c>
    </row>
    <row r="24" spans="1:12" x14ac:dyDescent="0.25">
      <c r="A24" s="164"/>
      <c r="B24" s="140"/>
      <c r="C24" s="142"/>
      <c r="D24" s="150"/>
      <c r="E24" s="49">
        <v>241</v>
      </c>
      <c r="F24" s="50" t="s">
        <v>79</v>
      </c>
      <c r="G24" s="50" t="s">
        <v>98</v>
      </c>
      <c r="H24" s="49">
        <v>540</v>
      </c>
      <c r="I24" s="32">
        <v>1232.2</v>
      </c>
      <c r="J24" s="32">
        <v>1232.2</v>
      </c>
      <c r="K24" s="32">
        <v>1232.2</v>
      </c>
      <c r="L24" s="32">
        <f t="shared" si="0"/>
        <v>3696.6000000000004</v>
      </c>
    </row>
    <row r="25" spans="1:12" x14ac:dyDescent="0.25">
      <c r="A25" s="164"/>
      <c r="B25" s="140"/>
      <c r="C25" s="142"/>
      <c r="D25" s="143"/>
      <c r="E25" s="49">
        <v>241</v>
      </c>
      <c r="F25" s="50" t="s">
        <v>79</v>
      </c>
      <c r="G25" s="50" t="s">
        <v>97</v>
      </c>
      <c r="H25" s="49">
        <v>540</v>
      </c>
      <c r="I25" s="32">
        <v>136.911</v>
      </c>
      <c r="J25" s="32">
        <v>136.92500000000001</v>
      </c>
      <c r="K25" s="32">
        <v>136.92500000000001</v>
      </c>
      <c r="L25" s="32">
        <f t="shared" si="0"/>
        <v>410.76100000000002</v>
      </c>
    </row>
    <row r="26" spans="1:12" x14ac:dyDescent="0.25">
      <c r="A26" s="164"/>
      <c r="B26" s="166"/>
      <c r="C26" s="151"/>
      <c r="D26" s="141" t="s">
        <v>73</v>
      </c>
      <c r="E26" s="26">
        <v>242</v>
      </c>
      <c r="F26" s="28" t="s">
        <v>79</v>
      </c>
      <c r="G26" s="28" t="s">
        <v>100</v>
      </c>
      <c r="H26" s="26">
        <v>244</v>
      </c>
      <c r="I26" s="32">
        <v>391.83600000000001</v>
      </c>
      <c r="J26" s="32">
        <v>391.822</v>
      </c>
      <c r="K26" s="32">
        <v>391.822</v>
      </c>
      <c r="L26" s="32">
        <f t="shared" si="0"/>
        <v>1175.48</v>
      </c>
    </row>
    <row r="27" spans="1:12" x14ac:dyDescent="0.25">
      <c r="A27" s="164"/>
      <c r="B27" s="166"/>
      <c r="C27" s="151"/>
      <c r="D27" s="142"/>
      <c r="E27" s="49">
        <v>242</v>
      </c>
      <c r="F27" s="50" t="s">
        <v>79</v>
      </c>
      <c r="G27" s="50" t="s">
        <v>98</v>
      </c>
      <c r="H27" s="49">
        <v>244</v>
      </c>
      <c r="I27" s="32">
        <v>180.7</v>
      </c>
      <c r="J27" s="32">
        <v>180.7</v>
      </c>
      <c r="K27" s="32">
        <v>180.7</v>
      </c>
      <c r="L27" s="32">
        <f t="shared" si="0"/>
        <v>542.09999999999991</v>
      </c>
    </row>
    <row r="28" spans="1:12" x14ac:dyDescent="0.25">
      <c r="A28" s="165"/>
      <c r="B28" s="138"/>
      <c r="C28" s="143"/>
      <c r="D28" s="143"/>
      <c r="E28" s="49">
        <v>242</v>
      </c>
      <c r="F28" s="50" t="s">
        <v>79</v>
      </c>
      <c r="G28" s="50" t="s">
        <v>97</v>
      </c>
      <c r="H28" s="49">
        <v>244</v>
      </c>
      <c r="I28" s="32">
        <v>20.077999999999999</v>
      </c>
      <c r="J28" s="32">
        <v>20.077999999999999</v>
      </c>
      <c r="K28" s="32">
        <v>20.077999999999999</v>
      </c>
      <c r="L28" s="32">
        <f t="shared" si="0"/>
        <v>60.233999999999995</v>
      </c>
    </row>
    <row r="29" spans="1:12" ht="38.25" x14ac:dyDescent="0.25">
      <c r="A29" s="153" t="s">
        <v>51</v>
      </c>
      <c r="B29" s="156" t="s">
        <v>82</v>
      </c>
      <c r="C29" s="162" t="s">
        <v>83</v>
      </c>
      <c r="D29" s="31" t="s">
        <v>78</v>
      </c>
      <c r="E29" s="26">
        <v>242</v>
      </c>
      <c r="F29" s="28" t="s">
        <v>79</v>
      </c>
      <c r="G29" s="28" t="s">
        <v>149</v>
      </c>
      <c r="H29" s="26">
        <v>244</v>
      </c>
      <c r="I29" s="30">
        <v>1542.1030000000001</v>
      </c>
      <c r="J29" s="30">
        <f>SUM(J30)</f>
        <v>1542.1030000000001</v>
      </c>
      <c r="K29" s="30">
        <f>SUM(K30)</f>
        <v>1542.1030000000001</v>
      </c>
      <c r="L29" s="30">
        <f t="shared" si="0"/>
        <v>4626.3090000000002</v>
      </c>
    </row>
    <row r="30" spans="1:12" ht="38.25" x14ac:dyDescent="0.25">
      <c r="A30" s="155"/>
      <c r="B30" s="156"/>
      <c r="C30" s="162"/>
      <c r="D30" s="31" t="s">
        <v>73</v>
      </c>
      <c r="E30" s="26">
        <v>242</v>
      </c>
      <c r="F30" s="28" t="s">
        <v>79</v>
      </c>
      <c r="G30" s="28" t="s">
        <v>101</v>
      </c>
      <c r="H30" s="26">
        <v>244</v>
      </c>
      <c r="I30" s="32">
        <v>1542.1030000000001</v>
      </c>
      <c r="J30" s="32">
        <v>1542.1030000000001</v>
      </c>
      <c r="K30" s="32">
        <v>1542.1030000000001</v>
      </c>
      <c r="L30" s="32">
        <f t="shared" si="0"/>
        <v>4626.3090000000002</v>
      </c>
    </row>
    <row r="31" spans="1:12" ht="38.25" x14ac:dyDescent="0.25">
      <c r="A31" s="139" t="s">
        <v>57</v>
      </c>
      <c r="B31" s="139" t="s">
        <v>85</v>
      </c>
      <c r="C31" s="139" t="s">
        <v>86</v>
      </c>
      <c r="D31" s="31" t="s">
        <v>78</v>
      </c>
      <c r="E31" s="26">
        <v>241</v>
      </c>
      <c r="F31" s="28" t="s">
        <v>84</v>
      </c>
      <c r="G31" s="28"/>
      <c r="H31" s="26"/>
      <c r="I31" s="30">
        <f>SUM(I32)</f>
        <v>350</v>
      </c>
      <c r="J31" s="30">
        <f>SUM(J32)</f>
        <v>350</v>
      </c>
      <c r="K31" s="30">
        <f>SUM(K32)</f>
        <v>350</v>
      </c>
      <c r="L31" s="30">
        <f>SUM(I31:K31)</f>
        <v>1050</v>
      </c>
    </row>
    <row r="32" spans="1:12" ht="25.5" x14ac:dyDescent="0.25">
      <c r="A32" s="140"/>
      <c r="B32" s="140"/>
      <c r="C32" s="140"/>
      <c r="D32" s="31" t="s">
        <v>75</v>
      </c>
      <c r="E32" s="26">
        <v>241</v>
      </c>
      <c r="F32" s="28" t="s">
        <v>84</v>
      </c>
      <c r="G32" s="28" t="s">
        <v>102</v>
      </c>
      <c r="H32" s="26">
        <v>244</v>
      </c>
      <c r="I32" s="32">
        <v>350</v>
      </c>
      <c r="J32" s="32">
        <v>350</v>
      </c>
      <c r="K32" s="32">
        <v>350</v>
      </c>
      <c r="L32" s="32">
        <f t="shared" ref="L32:L41" si="1">SUM(I32:K32)</f>
        <v>1050</v>
      </c>
    </row>
    <row r="33" spans="1:15" ht="63" customHeight="1" x14ac:dyDescent="0.25">
      <c r="A33" s="139" t="s">
        <v>60</v>
      </c>
      <c r="B33" s="139" t="s">
        <v>87</v>
      </c>
      <c r="C33" s="139" t="s">
        <v>88</v>
      </c>
      <c r="D33" s="31" t="s">
        <v>78</v>
      </c>
      <c r="E33" s="26">
        <v>241</v>
      </c>
      <c r="F33" s="28" t="s">
        <v>84</v>
      </c>
      <c r="G33" s="28"/>
      <c r="H33" s="26"/>
      <c r="I33" s="30">
        <f>SUM(I34:I42)</f>
        <v>14917.840999999999</v>
      </c>
      <c r="J33" s="30">
        <f>SUM(J34:J42)</f>
        <v>14997.840999999999</v>
      </c>
      <c r="K33" s="30">
        <f>SUM(K34:K42)</f>
        <v>14997.840999999999</v>
      </c>
      <c r="L33" s="30">
        <f t="shared" si="1"/>
        <v>44913.522999999994</v>
      </c>
    </row>
    <row r="34" spans="1:15" ht="25.5" x14ac:dyDescent="0.25">
      <c r="A34" s="140"/>
      <c r="B34" s="140"/>
      <c r="C34" s="140"/>
      <c r="D34" s="31" t="s">
        <v>75</v>
      </c>
      <c r="E34" s="26">
        <v>241</v>
      </c>
      <c r="F34" s="28" t="s">
        <v>84</v>
      </c>
      <c r="G34" s="28" t="s">
        <v>103</v>
      </c>
      <c r="H34" s="26">
        <v>111</v>
      </c>
      <c r="I34" s="32">
        <v>5412.6239999999998</v>
      </c>
      <c r="J34" s="32">
        <v>5412.6239999999998</v>
      </c>
      <c r="K34" s="32">
        <v>5412.6239999999998</v>
      </c>
      <c r="L34" s="32">
        <f t="shared" si="1"/>
        <v>16237.871999999999</v>
      </c>
    </row>
    <row r="35" spans="1:15" ht="25.5" x14ac:dyDescent="0.25">
      <c r="A35" s="140"/>
      <c r="B35" s="140"/>
      <c r="C35" s="140"/>
      <c r="D35" s="31" t="s">
        <v>75</v>
      </c>
      <c r="E35" s="26">
        <v>241</v>
      </c>
      <c r="F35" s="28" t="s">
        <v>84</v>
      </c>
      <c r="G35" s="28" t="s">
        <v>103</v>
      </c>
      <c r="H35" s="26">
        <v>119</v>
      </c>
      <c r="I35" s="32">
        <v>1634.6120000000001</v>
      </c>
      <c r="J35" s="32">
        <v>1634.6120000000001</v>
      </c>
      <c r="K35" s="32">
        <v>1634.6120000000001</v>
      </c>
      <c r="L35" s="32">
        <f>SUM(I35:K35)</f>
        <v>4903.8360000000002</v>
      </c>
    </row>
    <row r="36" spans="1:15" ht="25.5" x14ac:dyDescent="0.25">
      <c r="A36" s="140"/>
      <c r="B36" s="140"/>
      <c r="C36" s="140"/>
      <c r="D36" s="101" t="s">
        <v>75</v>
      </c>
      <c r="E36" s="100">
        <v>241</v>
      </c>
      <c r="F36" s="28" t="s">
        <v>84</v>
      </c>
      <c r="G36" s="28" t="s">
        <v>103</v>
      </c>
      <c r="H36" s="100">
        <v>247</v>
      </c>
      <c r="I36" s="32">
        <v>908.80799999999999</v>
      </c>
      <c r="J36" s="32">
        <v>908.80799999999999</v>
      </c>
      <c r="K36" s="32">
        <v>908.80799999999999</v>
      </c>
      <c r="L36" s="32">
        <f t="shared" si="1"/>
        <v>2726.424</v>
      </c>
    </row>
    <row r="37" spans="1:15" ht="25.5" x14ac:dyDescent="0.25">
      <c r="A37" s="140"/>
      <c r="B37" s="140"/>
      <c r="C37" s="140"/>
      <c r="D37" s="31" t="s">
        <v>75</v>
      </c>
      <c r="E37" s="26">
        <v>241</v>
      </c>
      <c r="F37" s="28" t="s">
        <v>84</v>
      </c>
      <c r="G37" s="28" t="s">
        <v>103</v>
      </c>
      <c r="H37" s="26">
        <v>112</v>
      </c>
      <c r="I37" s="32">
        <v>684.64</v>
      </c>
      <c r="J37" s="32">
        <v>684.64</v>
      </c>
      <c r="K37" s="32">
        <v>684.64</v>
      </c>
      <c r="L37" s="32">
        <f>SUM(I37:K37)</f>
        <v>2053.92</v>
      </c>
    </row>
    <row r="38" spans="1:15" ht="25.5" x14ac:dyDescent="0.25">
      <c r="A38" s="140"/>
      <c r="B38" s="140"/>
      <c r="C38" s="140"/>
      <c r="D38" s="31" t="s">
        <v>75</v>
      </c>
      <c r="E38" s="26">
        <v>241</v>
      </c>
      <c r="F38" s="28" t="s">
        <v>84</v>
      </c>
      <c r="G38" s="28" t="s">
        <v>103</v>
      </c>
      <c r="H38" s="26">
        <v>244</v>
      </c>
      <c r="I38" s="32">
        <v>6249.6469999999999</v>
      </c>
      <c r="J38" s="32">
        <v>6249.6469999999999</v>
      </c>
      <c r="K38" s="32">
        <v>6249.6469999999999</v>
      </c>
      <c r="L38" s="32">
        <f t="shared" si="1"/>
        <v>18748.940999999999</v>
      </c>
      <c r="M38" s="22"/>
      <c r="N38" s="22"/>
    </row>
    <row r="39" spans="1:15" ht="25.5" x14ac:dyDescent="0.25">
      <c r="A39" s="140"/>
      <c r="B39" s="140"/>
      <c r="C39" s="140"/>
      <c r="D39" s="45" t="s">
        <v>75</v>
      </c>
      <c r="E39" s="49">
        <v>241</v>
      </c>
      <c r="F39" s="50" t="s">
        <v>84</v>
      </c>
      <c r="G39" s="28" t="s">
        <v>104</v>
      </c>
      <c r="H39" s="49">
        <v>244</v>
      </c>
      <c r="I39" s="32">
        <v>20</v>
      </c>
      <c r="J39" s="32">
        <v>100</v>
      </c>
      <c r="K39" s="32">
        <v>100</v>
      </c>
      <c r="L39" s="32">
        <f t="shared" si="1"/>
        <v>220</v>
      </c>
      <c r="M39" s="22"/>
      <c r="N39" s="22"/>
    </row>
    <row r="40" spans="1:15" ht="25.5" x14ac:dyDescent="0.25">
      <c r="A40" s="140"/>
      <c r="B40" s="140"/>
      <c r="C40" s="140"/>
      <c r="D40" s="70" t="s">
        <v>75</v>
      </c>
      <c r="E40" s="49">
        <v>241</v>
      </c>
      <c r="F40" s="50" t="s">
        <v>84</v>
      </c>
      <c r="G40" s="28" t="s">
        <v>103</v>
      </c>
      <c r="H40" s="49">
        <v>852</v>
      </c>
      <c r="I40" s="32">
        <v>2</v>
      </c>
      <c r="J40" s="32">
        <v>2</v>
      </c>
      <c r="K40" s="32">
        <v>2</v>
      </c>
      <c r="L40" s="32">
        <f t="shared" si="1"/>
        <v>6</v>
      </c>
      <c r="M40" s="22"/>
      <c r="N40" s="22"/>
    </row>
    <row r="41" spans="1:15" ht="25.5" x14ac:dyDescent="0.25">
      <c r="A41" s="140"/>
      <c r="B41" s="140"/>
      <c r="C41" s="140"/>
      <c r="D41" s="76" t="s">
        <v>75</v>
      </c>
      <c r="E41" s="49">
        <v>241</v>
      </c>
      <c r="F41" s="50" t="s">
        <v>84</v>
      </c>
      <c r="G41" s="28" t="s">
        <v>103</v>
      </c>
      <c r="H41" s="49">
        <v>853</v>
      </c>
      <c r="I41" s="32">
        <v>5</v>
      </c>
      <c r="J41" s="32">
        <v>5</v>
      </c>
      <c r="K41" s="32">
        <v>5</v>
      </c>
      <c r="L41" s="32">
        <f t="shared" si="1"/>
        <v>15</v>
      </c>
      <c r="M41" s="22"/>
      <c r="N41" s="22"/>
    </row>
    <row r="42" spans="1:15" ht="72" customHeight="1" x14ac:dyDescent="0.25">
      <c r="A42" s="140"/>
      <c r="B42" s="140"/>
      <c r="C42" s="140"/>
      <c r="D42" s="108" t="s">
        <v>75</v>
      </c>
      <c r="E42" s="121">
        <v>241</v>
      </c>
      <c r="F42" s="122" t="s">
        <v>84</v>
      </c>
      <c r="G42" s="106" t="s">
        <v>129</v>
      </c>
      <c r="H42" s="121">
        <v>244</v>
      </c>
      <c r="I42" s="111">
        <v>0.51</v>
      </c>
      <c r="J42" s="111">
        <v>0.51</v>
      </c>
      <c r="K42" s="111">
        <v>0.51</v>
      </c>
      <c r="L42" s="107">
        <f>SUM(I42:K42)</f>
        <v>1.53</v>
      </c>
      <c r="M42" s="22"/>
      <c r="N42" s="22"/>
    </row>
    <row r="43" spans="1:15" ht="49.5" customHeight="1" x14ac:dyDescent="0.25">
      <c r="A43" s="139" t="s">
        <v>175</v>
      </c>
      <c r="B43" s="139" t="s">
        <v>172</v>
      </c>
      <c r="C43" s="139" t="s">
        <v>173</v>
      </c>
      <c r="D43" s="109" t="s">
        <v>78</v>
      </c>
      <c r="E43" s="123">
        <v>241</v>
      </c>
      <c r="F43" s="123">
        <v>309</v>
      </c>
      <c r="G43" s="123"/>
      <c r="H43" s="123"/>
      <c r="I43" s="125">
        <v>7000</v>
      </c>
      <c r="J43" s="125">
        <v>7000</v>
      </c>
      <c r="K43" s="125">
        <v>7000</v>
      </c>
      <c r="L43" s="124">
        <f>SUM(I43:K43)</f>
        <v>21000</v>
      </c>
      <c r="M43" s="22"/>
      <c r="N43" s="22"/>
    </row>
    <row r="44" spans="1:15" ht="71.25" customHeight="1" x14ac:dyDescent="0.25">
      <c r="A44" s="146"/>
      <c r="B44" s="146"/>
      <c r="C44" s="146"/>
      <c r="D44" s="109" t="s">
        <v>75</v>
      </c>
      <c r="E44" s="49">
        <v>241</v>
      </c>
      <c r="F44" s="50" t="s">
        <v>84</v>
      </c>
      <c r="G44" s="28" t="s">
        <v>174</v>
      </c>
      <c r="H44" s="49">
        <v>244</v>
      </c>
      <c r="I44" s="32">
        <v>7000</v>
      </c>
      <c r="J44" s="32">
        <v>7000</v>
      </c>
      <c r="K44" s="32">
        <v>7000</v>
      </c>
      <c r="L44" s="32">
        <f>SUM(I44:K44)</f>
        <v>21000</v>
      </c>
      <c r="M44" s="22"/>
      <c r="N44" s="22"/>
    </row>
    <row r="45" spans="1:15" x14ac:dyDescent="0.25">
      <c r="A45" s="114"/>
      <c r="B45" s="115"/>
      <c r="C45" s="116"/>
      <c r="D45" s="116"/>
      <c r="E45" s="117"/>
      <c r="F45" s="118"/>
      <c r="G45" s="119"/>
      <c r="H45" s="117"/>
      <c r="I45" s="120"/>
      <c r="J45" s="120"/>
      <c r="K45" s="120"/>
      <c r="L45" s="120"/>
      <c r="M45" s="22"/>
      <c r="N45" s="22"/>
    </row>
    <row r="46" spans="1:15" ht="18.75" x14ac:dyDescent="0.25">
      <c r="A46" s="2"/>
      <c r="N46" s="22"/>
      <c r="O46" s="22"/>
    </row>
    <row r="47" spans="1:15" x14ac:dyDescent="0.25">
      <c r="N47" s="22"/>
      <c r="O47" s="22"/>
    </row>
    <row r="48" spans="1:15" x14ac:dyDescent="0.25">
      <c r="N48" s="22"/>
      <c r="O48" s="22"/>
    </row>
  </sheetData>
  <mergeCells count="54">
    <mergeCell ref="C12:C13"/>
    <mergeCell ref="D12:D13"/>
    <mergeCell ref="C43:C44"/>
    <mergeCell ref="B43:B44"/>
    <mergeCell ref="A43:A44"/>
    <mergeCell ref="B31:B32"/>
    <mergeCell ref="A31:A32"/>
    <mergeCell ref="C33:C42"/>
    <mergeCell ref="B33:B42"/>
    <mergeCell ref="A33:A42"/>
    <mergeCell ref="B29:B30"/>
    <mergeCell ref="C29:C30"/>
    <mergeCell ref="A29:A30"/>
    <mergeCell ref="D20:D21"/>
    <mergeCell ref="A22:A28"/>
    <mergeCell ref="B22:B28"/>
    <mergeCell ref="H1:L3"/>
    <mergeCell ref="F17:F18"/>
    <mergeCell ref="A6:M6"/>
    <mergeCell ref="A7:M7"/>
    <mergeCell ref="A8:M8"/>
    <mergeCell ref="A9:M9"/>
    <mergeCell ref="L17:L18"/>
    <mergeCell ref="A10:M10"/>
    <mergeCell ref="A12:A13"/>
    <mergeCell ref="E12:H12"/>
    <mergeCell ref="I17:I18"/>
    <mergeCell ref="D17:D18"/>
    <mergeCell ref="B12:B13"/>
    <mergeCell ref="I11:L11"/>
    <mergeCell ref="L12:L13"/>
    <mergeCell ref="A5:M5"/>
    <mergeCell ref="A19:A21"/>
    <mergeCell ref="A15:A18"/>
    <mergeCell ref="B19:B21"/>
    <mergeCell ref="B15:B18"/>
    <mergeCell ref="C19:C21"/>
    <mergeCell ref="C15:C18"/>
    <mergeCell ref="C31:C32"/>
    <mergeCell ref="D26:D28"/>
    <mergeCell ref="E17:E18"/>
    <mergeCell ref="L20:L21"/>
    <mergeCell ref="H20:H21"/>
    <mergeCell ref="I20:I21"/>
    <mergeCell ref="J20:J21"/>
    <mergeCell ref="G17:G18"/>
    <mergeCell ref="H17:H18"/>
    <mergeCell ref="D23:D25"/>
    <mergeCell ref="K17:K18"/>
    <mergeCell ref="J17:J18"/>
    <mergeCell ref="G20:G21"/>
    <mergeCell ref="F20:F21"/>
    <mergeCell ref="E20:E21"/>
    <mergeCell ref="C22:C28"/>
  </mergeCells>
  <pageMargins left="0.78740157480314965" right="0.78740157480314965" top="1.1811023622047245" bottom="0.78740157480314965" header="0.31496062992125984" footer="0.31496062992125984"/>
  <pageSetup paperSize="9" scale="86" fitToHeight="0" orientation="landscape" r:id="rId1"/>
  <rowBreaks count="1" manualBreakCount="1">
    <brk id="32"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2:I60"/>
  <sheetViews>
    <sheetView topLeftCell="A41" zoomScaleNormal="100" workbookViewId="0">
      <selection activeCell="C55" sqref="C55:C60"/>
    </sheetView>
  </sheetViews>
  <sheetFormatPr defaultRowHeight="18.75" x14ac:dyDescent="0.3"/>
  <cols>
    <col min="1" max="1" width="4" style="7" customWidth="1"/>
    <col min="2" max="2" width="15.375" style="7" customWidth="1"/>
    <col min="3" max="3" width="20.125" style="7" customWidth="1"/>
    <col min="4" max="4" width="24" style="7" customWidth="1"/>
    <col min="5" max="8" width="10.625" style="7" customWidth="1"/>
    <col min="9" max="9" width="0.5" style="7" customWidth="1"/>
    <col min="10" max="16384" width="9" style="7"/>
  </cols>
  <sheetData>
    <row r="2" spans="1:9" ht="86.25" customHeight="1" x14ac:dyDescent="0.3">
      <c r="C2" s="6"/>
      <c r="E2" s="169" t="s">
        <v>162</v>
      </c>
      <c r="F2" s="169"/>
      <c r="G2" s="169"/>
      <c r="H2" s="169"/>
      <c r="I2" s="86"/>
    </row>
    <row r="3" spans="1:9" x14ac:dyDescent="0.3">
      <c r="C3" s="6"/>
      <c r="E3" s="86"/>
      <c r="F3" s="86"/>
      <c r="G3" s="89"/>
      <c r="H3" s="86"/>
      <c r="I3" s="86"/>
    </row>
    <row r="4" spans="1:9" s="1" customFormat="1" ht="15.75" x14ac:dyDescent="0.25">
      <c r="A4" s="136" t="s">
        <v>0</v>
      </c>
      <c r="B4" s="136"/>
      <c r="C4" s="136"/>
      <c r="D4" s="136"/>
      <c r="E4" s="136"/>
      <c r="F4" s="136"/>
      <c r="G4" s="136"/>
      <c r="H4" s="136"/>
      <c r="I4" s="136"/>
    </row>
    <row r="5" spans="1:9" s="1" customFormat="1" ht="15.75" x14ac:dyDescent="0.25">
      <c r="A5" s="136" t="s">
        <v>35</v>
      </c>
      <c r="B5" s="136"/>
      <c r="C5" s="136"/>
      <c r="D5" s="136"/>
      <c r="E5" s="136"/>
      <c r="F5" s="136"/>
      <c r="G5" s="136"/>
      <c r="H5" s="136"/>
      <c r="I5" s="136"/>
    </row>
    <row r="6" spans="1:9" s="1" customFormat="1" ht="15.75" x14ac:dyDescent="0.25">
      <c r="A6" s="136" t="s">
        <v>36</v>
      </c>
      <c r="B6" s="136"/>
      <c r="C6" s="136"/>
      <c r="D6" s="136"/>
      <c r="E6" s="136"/>
      <c r="F6" s="136"/>
      <c r="G6" s="136"/>
      <c r="H6" s="136"/>
      <c r="I6" s="136"/>
    </row>
    <row r="7" spans="1:9" s="1" customFormat="1" ht="15.75" x14ac:dyDescent="0.25">
      <c r="A7" s="136" t="s">
        <v>37</v>
      </c>
      <c r="B7" s="136"/>
      <c r="C7" s="136"/>
      <c r="D7" s="136"/>
      <c r="E7" s="136"/>
      <c r="F7" s="136"/>
      <c r="G7" s="136"/>
      <c r="H7" s="136"/>
      <c r="I7" s="136"/>
    </row>
    <row r="8" spans="1:9" s="1" customFormat="1" ht="15.75" x14ac:dyDescent="0.25">
      <c r="A8" s="136" t="s">
        <v>38</v>
      </c>
      <c r="B8" s="136"/>
      <c r="C8" s="136"/>
      <c r="D8" s="136"/>
      <c r="E8" s="136"/>
      <c r="F8" s="136"/>
      <c r="G8" s="136"/>
      <c r="H8" s="136"/>
      <c r="I8" s="136"/>
    </row>
    <row r="9" spans="1:9" s="1" customFormat="1" ht="15.75" x14ac:dyDescent="0.25">
      <c r="A9" s="136" t="s">
        <v>39</v>
      </c>
      <c r="B9" s="136"/>
      <c r="C9" s="136"/>
      <c r="D9" s="136"/>
      <c r="E9" s="136"/>
      <c r="F9" s="136"/>
      <c r="G9" s="136"/>
      <c r="H9" s="136"/>
      <c r="I9" s="136"/>
    </row>
    <row r="10" spans="1:9" s="1" customFormat="1" ht="15.75" x14ac:dyDescent="0.25">
      <c r="H10" s="1" t="s">
        <v>11</v>
      </c>
      <c r="I10" s="37"/>
    </row>
    <row r="11" spans="1:9" s="1" customFormat="1" ht="58.5" customHeight="1" x14ac:dyDescent="0.25">
      <c r="A11" s="168" t="s">
        <v>10</v>
      </c>
      <c r="B11" s="168" t="s">
        <v>22</v>
      </c>
      <c r="C11" s="168" t="s">
        <v>74</v>
      </c>
      <c r="D11" s="168" t="s">
        <v>29</v>
      </c>
      <c r="E11" s="46" t="s">
        <v>152</v>
      </c>
      <c r="F11" s="84" t="s">
        <v>163</v>
      </c>
      <c r="G11" s="90" t="s">
        <v>168</v>
      </c>
      <c r="H11" s="168" t="s">
        <v>16</v>
      </c>
    </row>
    <row r="12" spans="1:9" s="1" customFormat="1" ht="32.25" customHeight="1" x14ac:dyDescent="0.25">
      <c r="A12" s="168"/>
      <c r="B12" s="168"/>
      <c r="C12" s="168"/>
      <c r="D12" s="168"/>
      <c r="E12" s="46" t="s">
        <v>20</v>
      </c>
      <c r="F12" s="84" t="s">
        <v>20</v>
      </c>
      <c r="G12" s="90" t="s">
        <v>20</v>
      </c>
      <c r="H12" s="168"/>
    </row>
    <row r="13" spans="1:9" s="1" customFormat="1" ht="15.75" x14ac:dyDescent="0.25">
      <c r="A13" s="34">
        <v>1</v>
      </c>
      <c r="B13" s="34">
        <v>2</v>
      </c>
      <c r="C13" s="34">
        <v>3</v>
      </c>
      <c r="D13" s="34">
        <v>4</v>
      </c>
      <c r="E13" s="46"/>
      <c r="F13" s="84"/>
      <c r="G13" s="90"/>
      <c r="H13" s="34">
        <v>8</v>
      </c>
    </row>
    <row r="14" spans="1:9" s="1" customFormat="1" ht="15.75" x14ac:dyDescent="0.25">
      <c r="A14" s="131" t="s">
        <v>91</v>
      </c>
      <c r="B14" s="167" t="s">
        <v>30</v>
      </c>
      <c r="C14" s="170" t="s">
        <v>90</v>
      </c>
      <c r="D14" s="35" t="s">
        <v>28</v>
      </c>
      <c r="E14" s="38">
        <f>SUM(E17:E18)</f>
        <v>26084.744000000002</v>
      </c>
      <c r="F14" s="38">
        <f>SUM(F17:F18)</f>
        <v>26164.744000000002</v>
      </c>
      <c r="G14" s="38">
        <f>SUM(G17:G18)</f>
        <v>26164.744000000002</v>
      </c>
      <c r="H14" s="39">
        <f>SUM(E14:G14)</f>
        <v>78414.232000000004</v>
      </c>
    </row>
    <row r="15" spans="1:9" s="1" customFormat="1" ht="15.75" x14ac:dyDescent="0.25">
      <c r="A15" s="131"/>
      <c r="B15" s="167"/>
      <c r="C15" s="171"/>
      <c r="D15" s="35" t="s">
        <v>12</v>
      </c>
      <c r="E15" s="40"/>
      <c r="F15" s="40"/>
      <c r="G15" s="40"/>
      <c r="H15" s="40"/>
    </row>
    <row r="16" spans="1:9" s="1" customFormat="1" x14ac:dyDescent="0.25">
      <c r="A16" s="131"/>
      <c r="B16" s="167"/>
      <c r="C16" s="171"/>
      <c r="D16" s="8" t="s">
        <v>32</v>
      </c>
      <c r="E16" s="40"/>
      <c r="F16" s="40"/>
      <c r="G16" s="40"/>
      <c r="H16" s="40"/>
    </row>
    <row r="17" spans="1:8" s="1" customFormat="1" x14ac:dyDescent="0.25">
      <c r="A17" s="131"/>
      <c r="B17" s="167"/>
      <c r="C17" s="171"/>
      <c r="D17" s="35" t="s">
        <v>34</v>
      </c>
      <c r="E17" s="52">
        <f t="shared" ref="E17:G18" si="0">SUM(E24,E31,E38,E45,E52,E58)</f>
        <v>1432.9</v>
      </c>
      <c r="F17" s="52">
        <f t="shared" si="0"/>
        <v>1512.9</v>
      </c>
      <c r="G17" s="52">
        <f t="shared" si="0"/>
        <v>1512.9</v>
      </c>
      <c r="H17" s="52">
        <f>SUM(E17:G17)</f>
        <v>4458.7000000000007</v>
      </c>
    </row>
    <row r="18" spans="1:8" s="1" customFormat="1" ht="15.75" x14ac:dyDescent="0.25">
      <c r="A18" s="131"/>
      <c r="B18" s="167"/>
      <c r="C18" s="171"/>
      <c r="D18" s="35" t="s">
        <v>31</v>
      </c>
      <c r="E18" s="53">
        <f t="shared" si="0"/>
        <v>24651.844000000001</v>
      </c>
      <c r="F18" s="53">
        <f t="shared" si="0"/>
        <v>24651.844000000001</v>
      </c>
      <c r="G18" s="53">
        <f t="shared" si="0"/>
        <v>24651.844000000001</v>
      </c>
      <c r="H18" s="53">
        <f>SUM(E18:G18)</f>
        <v>73955.532000000007</v>
      </c>
    </row>
    <row r="19" spans="1:8" s="1" customFormat="1" ht="50.25" x14ac:dyDescent="0.25">
      <c r="A19" s="131"/>
      <c r="B19" s="167"/>
      <c r="C19" s="171"/>
      <c r="D19" s="9" t="s">
        <v>33</v>
      </c>
      <c r="E19" s="47"/>
      <c r="F19" s="82"/>
      <c r="G19" s="87"/>
      <c r="H19" s="35"/>
    </row>
    <row r="20" spans="1:8" s="1" customFormat="1" ht="15.75" x14ac:dyDescent="0.25">
      <c r="A20" s="131"/>
      <c r="B20" s="167"/>
      <c r="C20" s="172"/>
      <c r="D20" s="35" t="s">
        <v>13</v>
      </c>
      <c r="E20" s="47"/>
      <c r="F20" s="82"/>
      <c r="G20" s="87"/>
      <c r="H20" s="35"/>
    </row>
    <row r="21" spans="1:8" s="1" customFormat="1" ht="15.75" x14ac:dyDescent="0.25">
      <c r="A21" s="131" t="s">
        <v>1</v>
      </c>
      <c r="B21" s="167" t="s">
        <v>76</v>
      </c>
      <c r="C21" s="167" t="s">
        <v>77</v>
      </c>
      <c r="D21" s="35" t="s">
        <v>28</v>
      </c>
      <c r="E21" s="41">
        <v>0</v>
      </c>
      <c r="F21" s="41">
        <f>SUM(F25)</f>
        <v>0</v>
      </c>
      <c r="G21" s="41">
        <v>0</v>
      </c>
      <c r="H21" s="41">
        <f>SUM(E21:F21)</f>
        <v>0</v>
      </c>
    </row>
    <row r="22" spans="1:8" s="1" customFormat="1" ht="15.75" x14ac:dyDescent="0.25">
      <c r="A22" s="131"/>
      <c r="B22" s="167"/>
      <c r="C22" s="167"/>
      <c r="D22" s="35" t="s">
        <v>12</v>
      </c>
      <c r="E22" s="47"/>
      <c r="F22" s="82"/>
      <c r="G22" s="87"/>
      <c r="H22" s="35"/>
    </row>
    <row r="23" spans="1:8" s="1" customFormat="1" x14ac:dyDescent="0.25">
      <c r="A23" s="131"/>
      <c r="B23" s="167"/>
      <c r="C23" s="167"/>
      <c r="D23" s="8" t="s">
        <v>32</v>
      </c>
      <c r="E23" s="47"/>
      <c r="F23" s="82"/>
      <c r="G23" s="87"/>
      <c r="H23" s="35"/>
    </row>
    <row r="24" spans="1:8" s="1" customFormat="1" x14ac:dyDescent="0.25">
      <c r="A24" s="131"/>
      <c r="B24" s="167"/>
      <c r="C24" s="167"/>
      <c r="D24" s="35" t="s">
        <v>34</v>
      </c>
      <c r="E24" s="47"/>
      <c r="F24" s="82"/>
      <c r="G24" s="87"/>
      <c r="H24" s="35"/>
    </row>
    <row r="25" spans="1:8" s="1" customFormat="1" ht="15.75" x14ac:dyDescent="0.25">
      <c r="A25" s="131"/>
      <c r="B25" s="167"/>
      <c r="C25" s="167"/>
      <c r="D25" s="35" t="s">
        <v>31</v>
      </c>
      <c r="E25" s="42">
        <v>0</v>
      </c>
      <c r="F25" s="42">
        <v>0</v>
      </c>
      <c r="G25" s="42">
        <v>0</v>
      </c>
      <c r="H25" s="42">
        <f>SUM(E25:G25)</f>
        <v>0</v>
      </c>
    </row>
    <row r="26" spans="1:8" s="1" customFormat="1" ht="50.25" x14ac:dyDescent="0.25">
      <c r="A26" s="131"/>
      <c r="B26" s="167"/>
      <c r="C26" s="167"/>
      <c r="D26" s="9" t="s">
        <v>33</v>
      </c>
      <c r="E26" s="47"/>
      <c r="F26" s="82"/>
      <c r="G26" s="87"/>
      <c r="H26" s="35"/>
    </row>
    <row r="27" spans="1:8" s="1" customFormat="1" ht="15.75" x14ac:dyDescent="0.25">
      <c r="A27" s="131"/>
      <c r="B27" s="167"/>
      <c r="C27" s="167"/>
      <c r="D27" s="35" t="s">
        <v>13</v>
      </c>
      <c r="E27" s="47"/>
      <c r="F27" s="82"/>
      <c r="G27" s="87"/>
      <c r="H27" s="35"/>
    </row>
    <row r="28" spans="1:8" s="1" customFormat="1" ht="15.75" customHeight="1" x14ac:dyDescent="0.25">
      <c r="A28" s="131" t="s">
        <v>49</v>
      </c>
      <c r="B28" s="167" t="s">
        <v>80</v>
      </c>
      <c r="C28" s="167" t="s">
        <v>92</v>
      </c>
      <c r="D28" s="35" t="s">
        <v>28</v>
      </c>
      <c r="E28" s="41">
        <f>SUM(E31:E32)</f>
        <v>2274.8000000000002</v>
      </c>
      <c r="F28" s="41">
        <f>SUM(F31:F32)</f>
        <v>2274.8000000000002</v>
      </c>
      <c r="G28" s="41">
        <f>SUM(G31:G32)</f>
        <v>2274.8000000000002</v>
      </c>
      <c r="H28" s="41">
        <f>SUM(E28:G28)</f>
        <v>6824.4000000000005</v>
      </c>
    </row>
    <row r="29" spans="1:8" s="1" customFormat="1" ht="15.75" x14ac:dyDescent="0.25">
      <c r="A29" s="131"/>
      <c r="B29" s="167"/>
      <c r="C29" s="167"/>
      <c r="D29" s="35" t="s">
        <v>12</v>
      </c>
      <c r="E29" s="47"/>
      <c r="F29" s="82"/>
      <c r="G29" s="87"/>
      <c r="H29" s="35"/>
    </row>
    <row r="30" spans="1:8" s="1" customFormat="1" x14ac:dyDescent="0.25">
      <c r="A30" s="131"/>
      <c r="B30" s="167"/>
      <c r="C30" s="167"/>
      <c r="D30" s="8" t="s">
        <v>32</v>
      </c>
      <c r="E30" s="47"/>
      <c r="F30" s="82"/>
      <c r="G30" s="87"/>
      <c r="H30" s="35"/>
    </row>
    <row r="31" spans="1:8" s="1" customFormat="1" x14ac:dyDescent="0.25">
      <c r="A31" s="131"/>
      <c r="B31" s="167"/>
      <c r="C31" s="167"/>
      <c r="D31" s="35" t="s">
        <v>34</v>
      </c>
      <c r="E31" s="51">
        <v>1412.9</v>
      </c>
      <c r="F31" s="51">
        <v>1412.9</v>
      </c>
      <c r="G31" s="51">
        <v>1412.9</v>
      </c>
      <c r="H31" s="51">
        <f>SUM(E31:G31)</f>
        <v>4238.7000000000007</v>
      </c>
    </row>
    <row r="32" spans="1:8" s="1" customFormat="1" ht="15.75" x14ac:dyDescent="0.25">
      <c r="A32" s="131"/>
      <c r="B32" s="167"/>
      <c r="C32" s="167"/>
      <c r="D32" s="35" t="s">
        <v>31</v>
      </c>
      <c r="E32" s="44">
        <v>861.9</v>
      </c>
      <c r="F32" s="44">
        <v>861.9</v>
      </c>
      <c r="G32" s="44">
        <v>861.9</v>
      </c>
      <c r="H32" s="44">
        <f>SUM(E32:G32)</f>
        <v>2585.6999999999998</v>
      </c>
    </row>
    <row r="33" spans="1:8" s="1" customFormat="1" ht="50.25" x14ac:dyDescent="0.25">
      <c r="A33" s="131"/>
      <c r="B33" s="167"/>
      <c r="C33" s="167"/>
      <c r="D33" s="9" t="s">
        <v>33</v>
      </c>
      <c r="E33" s="47"/>
      <c r="F33" s="82"/>
      <c r="G33" s="87"/>
      <c r="H33" s="35"/>
    </row>
    <row r="34" spans="1:8" s="1" customFormat="1" ht="15.75" x14ac:dyDescent="0.25">
      <c r="A34" s="131"/>
      <c r="B34" s="167"/>
      <c r="C34" s="167"/>
      <c r="D34" s="35" t="s">
        <v>13</v>
      </c>
      <c r="E34" s="47"/>
      <c r="F34" s="82"/>
      <c r="G34" s="87"/>
      <c r="H34" s="35"/>
    </row>
    <row r="35" spans="1:8" s="1" customFormat="1" ht="15.75" customHeight="1" x14ac:dyDescent="0.25">
      <c r="A35" s="131" t="s">
        <v>51</v>
      </c>
      <c r="B35" s="167" t="s">
        <v>82</v>
      </c>
      <c r="C35" s="167" t="s">
        <v>93</v>
      </c>
      <c r="D35" s="35" t="s">
        <v>28</v>
      </c>
      <c r="E35" s="41">
        <v>1542.1030000000001</v>
      </c>
      <c r="F35" s="41">
        <f>SUM(F39)</f>
        <v>1542.1030000000001</v>
      </c>
      <c r="G35" s="41">
        <f>SUM(G37:G41)</f>
        <v>1542.1030000000001</v>
      </c>
      <c r="H35" s="41">
        <f>SUM(E35:G35)</f>
        <v>4626.3090000000002</v>
      </c>
    </row>
    <row r="36" spans="1:8" s="1" customFormat="1" ht="15.75" x14ac:dyDescent="0.25">
      <c r="A36" s="131"/>
      <c r="B36" s="167"/>
      <c r="C36" s="167"/>
      <c r="D36" s="35" t="s">
        <v>12</v>
      </c>
      <c r="E36" s="47"/>
      <c r="F36" s="82"/>
      <c r="G36" s="87"/>
      <c r="H36" s="35"/>
    </row>
    <row r="37" spans="1:8" s="1" customFormat="1" x14ac:dyDescent="0.25">
      <c r="A37" s="131"/>
      <c r="B37" s="167"/>
      <c r="C37" s="167"/>
      <c r="D37" s="8" t="s">
        <v>32</v>
      </c>
      <c r="E37" s="47"/>
      <c r="F37" s="82"/>
      <c r="G37" s="87"/>
      <c r="H37" s="35"/>
    </row>
    <row r="38" spans="1:8" s="1" customFormat="1" x14ac:dyDescent="0.25">
      <c r="A38" s="131"/>
      <c r="B38" s="167"/>
      <c r="C38" s="167"/>
      <c r="D38" s="35" t="s">
        <v>34</v>
      </c>
      <c r="E38" s="47"/>
      <c r="F38" s="82"/>
      <c r="G38" s="87"/>
      <c r="H38" s="35"/>
    </row>
    <row r="39" spans="1:8" s="1" customFormat="1" ht="15.75" x14ac:dyDescent="0.25">
      <c r="A39" s="131"/>
      <c r="B39" s="167"/>
      <c r="C39" s="167"/>
      <c r="D39" s="35" t="s">
        <v>31</v>
      </c>
      <c r="E39" s="42">
        <v>1542.1030000000001</v>
      </c>
      <c r="F39" s="42">
        <v>1542.1030000000001</v>
      </c>
      <c r="G39" s="42">
        <v>1542.1030000000001</v>
      </c>
      <c r="H39" s="42">
        <f>SUM(E39:G39)</f>
        <v>4626.3090000000002</v>
      </c>
    </row>
    <row r="40" spans="1:8" s="1" customFormat="1" ht="50.25" x14ac:dyDescent="0.25">
      <c r="A40" s="131"/>
      <c r="B40" s="167"/>
      <c r="C40" s="167"/>
      <c r="D40" s="9" t="s">
        <v>33</v>
      </c>
      <c r="E40" s="47"/>
      <c r="F40" s="82"/>
      <c r="G40" s="87"/>
      <c r="H40" s="35"/>
    </row>
    <row r="41" spans="1:8" s="1" customFormat="1" ht="15.75" x14ac:dyDescent="0.25">
      <c r="A41" s="131"/>
      <c r="B41" s="167"/>
      <c r="C41" s="167"/>
      <c r="D41" s="35" t="s">
        <v>13</v>
      </c>
      <c r="E41" s="47"/>
      <c r="F41" s="82"/>
      <c r="G41" s="87"/>
      <c r="H41" s="35"/>
    </row>
    <row r="42" spans="1:8" s="1" customFormat="1" ht="15.75" customHeight="1" x14ac:dyDescent="0.25">
      <c r="A42" s="131" t="s">
        <v>57</v>
      </c>
      <c r="B42" s="167" t="s">
        <v>85</v>
      </c>
      <c r="C42" s="167" t="s">
        <v>94</v>
      </c>
      <c r="D42" s="35" t="s">
        <v>28</v>
      </c>
      <c r="E42" s="41">
        <f>SUM(E46)</f>
        <v>350</v>
      </c>
      <c r="F42" s="41">
        <f>SUM(F46)</f>
        <v>350</v>
      </c>
      <c r="G42" s="41">
        <f>SUM(G44:G48)</f>
        <v>350</v>
      </c>
      <c r="H42" s="41">
        <f>SUM(E42:G42)</f>
        <v>1050</v>
      </c>
    </row>
    <row r="43" spans="1:8" s="1" customFormat="1" ht="36" customHeight="1" x14ac:dyDescent="0.25">
      <c r="A43" s="131"/>
      <c r="B43" s="167"/>
      <c r="C43" s="167"/>
      <c r="D43" s="35" t="s">
        <v>12</v>
      </c>
      <c r="E43" s="47"/>
      <c r="F43" s="82"/>
      <c r="G43" s="87"/>
      <c r="H43" s="35"/>
    </row>
    <row r="44" spans="1:8" x14ac:dyDescent="0.3">
      <c r="A44" s="131"/>
      <c r="B44" s="167"/>
      <c r="C44" s="167"/>
      <c r="D44" s="8" t="s">
        <v>32</v>
      </c>
      <c r="E44" s="47"/>
      <c r="F44" s="82"/>
      <c r="G44" s="87"/>
      <c r="H44" s="35"/>
    </row>
    <row r="45" spans="1:8" x14ac:dyDescent="0.3">
      <c r="A45" s="131"/>
      <c r="B45" s="167"/>
      <c r="C45" s="167"/>
      <c r="D45" s="35" t="s">
        <v>34</v>
      </c>
      <c r="E45" s="47"/>
      <c r="F45" s="82"/>
      <c r="G45" s="87"/>
      <c r="H45" s="35"/>
    </row>
    <row r="46" spans="1:8" x14ac:dyDescent="0.3">
      <c r="A46" s="131"/>
      <c r="B46" s="167"/>
      <c r="C46" s="167"/>
      <c r="D46" s="35" t="s">
        <v>31</v>
      </c>
      <c r="E46" s="42">
        <v>350</v>
      </c>
      <c r="F46" s="42">
        <v>350</v>
      </c>
      <c r="G46" s="42">
        <v>350</v>
      </c>
      <c r="H46" s="42">
        <f>SUM(E46:G46)</f>
        <v>1050</v>
      </c>
    </row>
    <row r="47" spans="1:8" ht="51" x14ac:dyDescent="0.3">
      <c r="A47" s="131"/>
      <c r="B47" s="167"/>
      <c r="C47" s="167"/>
      <c r="D47" s="9" t="s">
        <v>33</v>
      </c>
      <c r="E47" s="47"/>
      <c r="F47" s="82"/>
      <c r="G47" s="87"/>
      <c r="H47" s="35"/>
    </row>
    <row r="48" spans="1:8" x14ac:dyDescent="0.3">
      <c r="A48" s="131"/>
      <c r="B48" s="167"/>
      <c r="C48" s="167"/>
      <c r="D48" s="35" t="s">
        <v>13</v>
      </c>
      <c r="E48" s="47"/>
      <c r="F48" s="82"/>
      <c r="G48" s="87"/>
      <c r="H48" s="35"/>
    </row>
    <row r="49" spans="1:8" ht="18.75" customHeight="1" x14ac:dyDescent="0.3">
      <c r="A49" s="131" t="s">
        <v>60</v>
      </c>
      <c r="B49" s="167" t="s">
        <v>87</v>
      </c>
      <c r="C49" s="167" t="s">
        <v>95</v>
      </c>
      <c r="D49" s="110" t="s">
        <v>28</v>
      </c>
      <c r="E49" s="41">
        <f>SUM(E52:E53)</f>
        <v>14917.841</v>
      </c>
      <c r="F49" s="41">
        <f>SUM(F52:F53)</f>
        <v>14997.841</v>
      </c>
      <c r="G49" s="41">
        <f>SUM(G51:G54)</f>
        <v>14997.841</v>
      </c>
      <c r="H49" s="41">
        <f>SUM(E49:F49)</f>
        <v>29915.682000000001</v>
      </c>
    </row>
    <row r="50" spans="1:8" x14ac:dyDescent="0.3">
      <c r="A50" s="131"/>
      <c r="B50" s="167"/>
      <c r="C50" s="167"/>
      <c r="D50" s="110" t="s">
        <v>12</v>
      </c>
      <c r="E50" s="110"/>
      <c r="F50" s="110"/>
      <c r="G50" s="110"/>
      <c r="H50" s="110"/>
    </row>
    <row r="51" spans="1:8" x14ac:dyDescent="0.3">
      <c r="A51" s="131"/>
      <c r="B51" s="167"/>
      <c r="C51" s="167"/>
      <c r="D51" s="8" t="s">
        <v>32</v>
      </c>
      <c r="E51" s="110"/>
      <c r="F51" s="110"/>
      <c r="G51" s="110"/>
      <c r="H51" s="110"/>
    </row>
    <row r="52" spans="1:8" x14ac:dyDescent="0.3">
      <c r="A52" s="131"/>
      <c r="B52" s="167"/>
      <c r="C52" s="167"/>
      <c r="D52" s="110" t="s">
        <v>34</v>
      </c>
      <c r="E52" s="42">
        <v>20</v>
      </c>
      <c r="F52" s="42">
        <v>100</v>
      </c>
      <c r="G52" s="42">
        <v>100</v>
      </c>
      <c r="H52" s="42">
        <f>SUM(E52:G52)</f>
        <v>220</v>
      </c>
    </row>
    <row r="53" spans="1:8" x14ac:dyDescent="0.3">
      <c r="A53" s="131"/>
      <c r="B53" s="167"/>
      <c r="C53" s="167"/>
      <c r="D53" s="110" t="s">
        <v>31</v>
      </c>
      <c r="E53" s="42">
        <v>14897.841</v>
      </c>
      <c r="F53" s="42">
        <v>14897.841</v>
      </c>
      <c r="G53" s="42">
        <v>14897.841</v>
      </c>
      <c r="H53" s="42">
        <f>SUM(E53:G53)</f>
        <v>44693.523000000001</v>
      </c>
    </row>
    <row r="54" spans="1:8" ht="51" x14ac:dyDescent="0.3">
      <c r="A54" s="131"/>
      <c r="B54" s="167"/>
      <c r="C54" s="167"/>
      <c r="D54" s="9" t="s">
        <v>33</v>
      </c>
      <c r="E54" s="110"/>
      <c r="F54" s="110"/>
      <c r="G54" s="110"/>
      <c r="H54" s="110"/>
    </row>
    <row r="55" spans="1:8" ht="18.75" customHeight="1" x14ac:dyDescent="0.3">
      <c r="A55" s="131" t="s">
        <v>175</v>
      </c>
      <c r="B55" s="167" t="s">
        <v>172</v>
      </c>
      <c r="C55" s="167" t="s">
        <v>173</v>
      </c>
      <c r="D55" s="35" t="s">
        <v>28</v>
      </c>
      <c r="E55" s="38">
        <v>7000</v>
      </c>
      <c r="F55" s="38">
        <v>7000</v>
      </c>
      <c r="G55" s="38">
        <v>7000</v>
      </c>
      <c r="H55" s="44">
        <f>SUM(E55:G55)</f>
        <v>21000</v>
      </c>
    </row>
    <row r="56" spans="1:8" x14ac:dyDescent="0.3">
      <c r="A56" s="131"/>
      <c r="B56" s="167"/>
      <c r="C56" s="167"/>
      <c r="D56" s="35" t="s">
        <v>12</v>
      </c>
      <c r="E56" s="47"/>
      <c r="F56" s="82"/>
      <c r="G56" s="87"/>
      <c r="H56" s="35"/>
    </row>
    <row r="57" spans="1:8" x14ac:dyDescent="0.3">
      <c r="A57" s="131"/>
      <c r="B57" s="167"/>
      <c r="C57" s="167"/>
      <c r="D57" s="8" t="s">
        <v>32</v>
      </c>
      <c r="E57" s="47"/>
      <c r="F57" s="82"/>
      <c r="G57" s="87"/>
      <c r="H57" s="35"/>
    </row>
    <row r="58" spans="1:8" x14ac:dyDescent="0.3">
      <c r="A58" s="131"/>
      <c r="B58" s="167"/>
      <c r="C58" s="167"/>
      <c r="D58" s="35" t="s">
        <v>34</v>
      </c>
      <c r="E58" s="42"/>
      <c r="F58" s="42"/>
      <c r="G58" s="42"/>
      <c r="H58" s="42"/>
    </row>
    <row r="59" spans="1:8" x14ac:dyDescent="0.3">
      <c r="A59" s="131"/>
      <c r="B59" s="167"/>
      <c r="C59" s="167"/>
      <c r="D59" s="35" t="s">
        <v>31</v>
      </c>
      <c r="E59" s="42">
        <v>7000</v>
      </c>
      <c r="F59" s="42">
        <v>7000</v>
      </c>
      <c r="G59" s="42">
        <v>7000</v>
      </c>
      <c r="H59" s="38">
        <f>SUM(E59:G59)</f>
        <v>21000</v>
      </c>
    </row>
    <row r="60" spans="1:8" ht="49.5" customHeight="1" x14ac:dyDescent="0.3">
      <c r="A60" s="131"/>
      <c r="B60" s="167"/>
      <c r="C60" s="167"/>
      <c r="D60" s="9" t="s">
        <v>33</v>
      </c>
      <c r="E60" s="47"/>
      <c r="F60" s="82"/>
      <c r="G60" s="87"/>
      <c r="H60" s="35"/>
    </row>
  </sheetData>
  <mergeCells count="33">
    <mergeCell ref="E2:H2"/>
    <mergeCell ref="A55:A60"/>
    <mergeCell ref="B55:B60"/>
    <mergeCell ref="C55:C60"/>
    <mergeCell ref="A9:I9"/>
    <mergeCell ref="A35:A41"/>
    <mergeCell ref="B35:B41"/>
    <mergeCell ref="C35:C41"/>
    <mergeCell ref="H11:H12"/>
    <mergeCell ref="A14:A20"/>
    <mergeCell ref="B14:B20"/>
    <mergeCell ref="C14:C20"/>
    <mergeCell ref="A21:A27"/>
    <mergeCell ref="B21:B27"/>
    <mergeCell ref="C21:C27"/>
    <mergeCell ref="D11:D12"/>
    <mergeCell ref="A4:I4"/>
    <mergeCell ref="A5:I5"/>
    <mergeCell ref="A6:I6"/>
    <mergeCell ref="A7:I7"/>
    <mergeCell ref="A8:I8"/>
    <mergeCell ref="B49:B54"/>
    <mergeCell ref="A49:A54"/>
    <mergeCell ref="C49:C54"/>
    <mergeCell ref="C11:C12"/>
    <mergeCell ref="B42:B48"/>
    <mergeCell ref="C42:C48"/>
    <mergeCell ref="B28:B34"/>
    <mergeCell ref="C28:C34"/>
    <mergeCell ref="A11:A12"/>
    <mergeCell ref="B11:B12"/>
    <mergeCell ref="A28:A34"/>
    <mergeCell ref="A42:A48"/>
  </mergeCells>
  <pageMargins left="0.78740157480314965" right="0.78740157480314965" top="1.1811023622047245" bottom="0.74803149606299213" header="0.31496062992125984" footer="0.31496062992125984"/>
  <pageSetup paperSize="9" scale="6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15"/>
  <sheetViews>
    <sheetView zoomScaleNormal="100" workbookViewId="0">
      <selection activeCell="L14" sqref="L14"/>
    </sheetView>
  </sheetViews>
  <sheetFormatPr defaultRowHeight="15.75" x14ac:dyDescent="0.25"/>
  <cols>
    <col min="1" max="1" width="6.75" style="1" customWidth="1"/>
    <col min="2" max="2" width="48.125" style="1" customWidth="1"/>
    <col min="3" max="3" width="10.125" style="1" customWidth="1"/>
    <col min="4" max="4" width="12.75" style="1" customWidth="1"/>
    <col min="5" max="5" width="9.875" style="1" customWidth="1"/>
    <col min="6" max="6" width="9.125" style="1" customWidth="1"/>
    <col min="7" max="9" width="7.875" style="1" customWidth="1"/>
    <col min="10" max="10" width="8" style="1" customWidth="1"/>
    <col min="11" max="11" width="7.875" style="1" hidden="1" customWidth="1"/>
    <col min="12" max="16384" width="9" style="1"/>
  </cols>
  <sheetData>
    <row r="1" spans="1:11" ht="3" customHeight="1" x14ac:dyDescent="0.25">
      <c r="F1" s="58"/>
    </row>
    <row r="2" spans="1:11" ht="18.75" hidden="1" x14ac:dyDescent="0.25">
      <c r="F2" s="58"/>
    </row>
    <row r="3" spans="1:11" ht="15.75" customHeight="1" x14ac:dyDescent="0.25">
      <c r="E3" s="173" t="s">
        <v>114</v>
      </c>
      <c r="F3" s="133"/>
      <c r="G3" s="133"/>
      <c r="H3" s="133"/>
      <c r="I3" s="133"/>
      <c r="J3" s="133"/>
      <c r="K3" s="133"/>
    </row>
    <row r="4" spans="1:11" x14ac:dyDescent="0.25">
      <c r="E4" s="133"/>
      <c r="F4" s="133"/>
      <c r="G4" s="133"/>
      <c r="H4" s="133"/>
      <c r="I4" s="133"/>
      <c r="J4" s="133"/>
      <c r="K4" s="133"/>
    </row>
    <row r="5" spans="1:11" ht="93" customHeight="1" x14ac:dyDescent="0.25">
      <c r="E5" s="133"/>
      <c r="F5" s="133"/>
      <c r="G5" s="133"/>
      <c r="H5" s="133"/>
      <c r="I5" s="133"/>
      <c r="J5" s="133"/>
      <c r="K5" s="133"/>
    </row>
    <row r="6" spans="1:11" ht="19.5" customHeight="1" x14ac:dyDescent="0.25">
      <c r="A6" s="176" t="s">
        <v>113</v>
      </c>
      <c r="B6" s="176"/>
      <c r="C6" s="176"/>
      <c r="D6" s="176"/>
      <c r="E6" s="176"/>
      <c r="F6" s="176"/>
      <c r="G6" s="176"/>
      <c r="H6" s="176"/>
      <c r="I6" s="176"/>
      <c r="J6" s="176"/>
    </row>
    <row r="7" spans="1:11" ht="18.75" x14ac:dyDescent="0.25">
      <c r="A7" s="176" t="s">
        <v>112</v>
      </c>
      <c r="B7" s="176"/>
      <c r="C7" s="176"/>
      <c r="D7" s="176"/>
      <c r="E7" s="176"/>
      <c r="F7" s="176"/>
      <c r="G7" s="176"/>
      <c r="H7" s="176"/>
      <c r="I7" s="176"/>
      <c r="J7" s="176"/>
    </row>
    <row r="8" spans="1:11" ht="14.25" customHeight="1" x14ac:dyDescent="0.25">
      <c r="A8" s="2"/>
    </row>
    <row r="9" spans="1:11" x14ac:dyDescent="0.25">
      <c r="A9" s="168" t="s">
        <v>10</v>
      </c>
      <c r="B9" s="168" t="s">
        <v>111</v>
      </c>
      <c r="C9" s="168" t="s">
        <v>110</v>
      </c>
      <c r="D9" s="168" t="s">
        <v>109</v>
      </c>
      <c r="E9" s="168" t="s">
        <v>108</v>
      </c>
      <c r="F9" s="168"/>
      <c r="G9" s="168"/>
      <c r="H9" s="168"/>
      <c r="I9" s="168"/>
      <c r="J9" s="168"/>
    </row>
    <row r="10" spans="1:11" ht="33.75" customHeight="1" x14ac:dyDescent="0.25">
      <c r="A10" s="168"/>
      <c r="B10" s="168"/>
      <c r="C10" s="168"/>
      <c r="D10" s="168"/>
      <c r="E10" s="57" t="s">
        <v>40</v>
      </c>
      <c r="F10" s="93" t="s">
        <v>41</v>
      </c>
      <c r="G10" s="93" t="s">
        <v>132</v>
      </c>
      <c r="H10" s="93" t="s">
        <v>152</v>
      </c>
      <c r="I10" s="93" t="s">
        <v>163</v>
      </c>
      <c r="J10" s="98" t="s">
        <v>168</v>
      </c>
    </row>
    <row r="11" spans="1:11" x14ac:dyDescent="0.25">
      <c r="A11" s="54">
        <v>1</v>
      </c>
      <c r="B11" s="93">
        <v>2</v>
      </c>
      <c r="C11" s="93">
        <v>3</v>
      </c>
      <c r="D11" s="93">
        <v>4</v>
      </c>
      <c r="E11" s="93">
        <v>5</v>
      </c>
      <c r="F11" s="93">
        <v>6</v>
      </c>
      <c r="G11" s="93">
        <v>7</v>
      </c>
      <c r="H11" s="93">
        <v>8</v>
      </c>
      <c r="I11" s="93">
        <v>9</v>
      </c>
      <c r="J11" s="99">
        <v>10</v>
      </c>
    </row>
    <row r="12" spans="1:11" x14ac:dyDescent="0.25">
      <c r="A12" s="56"/>
      <c r="B12" s="174" t="s">
        <v>107</v>
      </c>
      <c r="C12" s="174"/>
      <c r="D12" s="174"/>
      <c r="E12" s="174"/>
      <c r="F12" s="174"/>
      <c r="G12" s="174"/>
      <c r="H12" s="174"/>
      <c r="I12" s="174"/>
      <c r="J12" s="174"/>
    </row>
    <row r="13" spans="1:11" ht="36" customHeight="1" x14ac:dyDescent="0.25">
      <c r="A13" s="55"/>
      <c r="B13" s="175" t="s">
        <v>133</v>
      </c>
      <c r="C13" s="175"/>
      <c r="D13" s="175"/>
      <c r="E13" s="175"/>
      <c r="F13" s="175"/>
      <c r="G13" s="175"/>
      <c r="H13" s="175"/>
      <c r="I13" s="175"/>
      <c r="J13" s="175"/>
    </row>
    <row r="14" spans="1:11" ht="52.5" customHeight="1" x14ac:dyDescent="0.25">
      <c r="A14" s="55" t="s">
        <v>91</v>
      </c>
      <c r="B14" s="91" t="s">
        <v>135</v>
      </c>
      <c r="C14" s="93" t="s">
        <v>106</v>
      </c>
      <c r="D14" s="93" t="s">
        <v>105</v>
      </c>
      <c r="E14" s="91">
        <v>0</v>
      </c>
      <c r="F14" s="91">
        <v>0</v>
      </c>
      <c r="G14" s="91">
        <v>0</v>
      </c>
      <c r="H14" s="91">
        <v>0</v>
      </c>
      <c r="I14" s="91">
        <v>0</v>
      </c>
      <c r="J14" s="98">
        <v>0</v>
      </c>
    </row>
    <row r="15" spans="1:11" ht="18.75" x14ac:dyDescent="0.25">
      <c r="A15" s="2"/>
    </row>
  </sheetData>
  <mergeCells count="10">
    <mergeCell ref="E3:K5"/>
    <mergeCell ref="B12:J12"/>
    <mergeCell ref="B13:J13"/>
    <mergeCell ref="A6:J6"/>
    <mergeCell ref="A7:J7"/>
    <mergeCell ref="A9:A10"/>
    <mergeCell ref="B9:B10"/>
    <mergeCell ref="C9:C10"/>
    <mergeCell ref="D9:D10"/>
    <mergeCell ref="E9:J9"/>
  </mergeCells>
  <pageMargins left="0.78740157480314965" right="0.78740157480314965" top="1.1811023622047245" bottom="0.15748031496062992" header="0.31496062992125984" footer="0.31496062992125984"/>
  <pageSetup paperSize="9" scale="94"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20"/>
  <sheetViews>
    <sheetView topLeftCell="A7" zoomScaleNormal="100" workbookViewId="0">
      <selection activeCell="C12" sqref="C12:J12"/>
    </sheetView>
  </sheetViews>
  <sheetFormatPr defaultRowHeight="15.75" x14ac:dyDescent="0.25"/>
  <cols>
    <col min="1" max="1" width="6.75" style="1" customWidth="1"/>
    <col min="2" max="2" width="56" style="1" customWidth="1"/>
    <col min="3" max="3" width="10.125" style="1" customWidth="1"/>
    <col min="4" max="4" width="12.75" style="1" customWidth="1"/>
    <col min="5" max="5" width="9.875" style="1" customWidth="1"/>
    <col min="6" max="6" width="9.125" style="1" customWidth="1"/>
    <col min="7" max="9" width="7.875" style="1" customWidth="1"/>
    <col min="10" max="10" width="8" style="1" customWidth="1"/>
    <col min="11" max="11" width="3.875" style="1" customWidth="1"/>
    <col min="12" max="16384" width="9" style="1"/>
  </cols>
  <sheetData>
    <row r="1" spans="1:11" ht="15.75" customHeight="1" x14ac:dyDescent="0.25">
      <c r="A1" s="68"/>
      <c r="B1" s="67"/>
      <c r="C1" s="67"/>
      <c r="D1" s="67"/>
      <c r="E1" s="177" t="s">
        <v>122</v>
      </c>
      <c r="F1" s="177"/>
      <c r="G1" s="177"/>
      <c r="H1" s="177"/>
      <c r="I1" s="177"/>
      <c r="J1" s="177"/>
      <c r="K1" s="67"/>
    </row>
    <row r="2" spans="1:11" x14ac:dyDescent="0.25">
      <c r="A2" s="67"/>
      <c r="B2" s="67"/>
      <c r="C2" s="67"/>
      <c r="D2" s="67"/>
      <c r="E2" s="177"/>
      <c r="F2" s="177"/>
      <c r="G2" s="177"/>
      <c r="H2" s="177"/>
      <c r="I2" s="177"/>
      <c r="J2" s="177"/>
      <c r="K2" s="67"/>
    </row>
    <row r="3" spans="1:11" ht="80.25" customHeight="1" x14ac:dyDescent="0.25">
      <c r="A3" s="67"/>
      <c r="B3" s="67"/>
      <c r="C3" s="67"/>
      <c r="D3" s="67"/>
      <c r="E3" s="177"/>
      <c r="F3" s="177"/>
      <c r="G3" s="177"/>
      <c r="H3" s="177"/>
      <c r="I3" s="177"/>
      <c r="J3" s="177"/>
      <c r="K3" s="67"/>
    </row>
    <row r="4" spans="1:11" ht="10.5" customHeight="1" x14ac:dyDescent="0.25">
      <c r="A4" s="67"/>
      <c r="B4" s="67"/>
      <c r="C4" s="67"/>
      <c r="D4" s="67"/>
      <c r="E4" s="177"/>
      <c r="F4" s="177"/>
      <c r="G4" s="177"/>
      <c r="H4" s="177"/>
      <c r="I4" s="177"/>
      <c r="J4" s="177"/>
      <c r="K4" s="67"/>
    </row>
    <row r="5" spans="1:11" ht="15" customHeight="1" x14ac:dyDescent="0.25">
      <c r="A5" s="67"/>
      <c r="B5" s="67"/>
      <c r="C5" s="67" t="s">
        <v>113</v>
      </c>
      <c r="D5" s="67"/>
      <c r="E5" s="67"/>
      <c r="F5" s="67"/>
      <c r="G5" s="67"/>
      <c r="H5" s="83"/>
      <c r="I5" s="92"/>
      <c r="J5" s="67"/>
      <c r="K5" s="67"/>
    </row>
    <row r="6" spans="1:11" x14ac:dyDescent="0.25">
      <c r="A6" s="136" t="s">
        <v>164</v>
      </c>
      <c r="B6" s="136"/>
      <c r="C6" s="136"/>
      <c r="D6" s="136"/>
      <c r="E6" s="136"/>
      <c r="F6" s="136"/>
      <c r="G6" s="136"/>
      <c r="H6" s="136"/>
      <c r="I6" s="136"/>
      <c r="J6" s="136"/>
    </row>
    <row r="7" spans="1:11" ht="18.75" x14ac:dyDescent="0.25">
      <c r="A7" s="2"/>
    </row>
    <row r="8" spans="1:11" ht="14.25" customHeight="1" x14ac:dyDescent="0.25">
      <c r="A8" s="181" t="s">
        <v>10</v>
      </c>
      <c r="B8" s="181" t="s">
        <v>111</v>
      </c>
      <c r="C8" s="181" t="s">
        <v>110</v>
      </c>
      <c r="D8" s="181" t="s">
        <v>109</v>
      </c>
      <c r="E8" s="181" t="s">
        <v>108</v>
      </c>
      <c r="F8" s="181"/>
      <c r="G8" s="181"/>
      <c r="H8" s="181"/>
      <c r="I8" s="181"/>
      <c r="J8" s="181"/>
    </row>
    <row r="9" spans="1:11" ht="34.5" customHeight="1" x14ac:dyDescent="0.25">
      <c r="A9" s="181"/>
      <c r="B9" s="181"/>
      <c r="C9" s="181"/>
      <c r="D9" s="181"/>
      <c r="E9" s="66" t="s">
        <v>40</v>
      </c>
      <c r="F9" s="60" t="s">
        <v>41</v>
      </c>
      <c r="G9" s="60" t="s">
        <v>132</v>
      </c>
      <c r="H9" s="85" t="s">
        <v>152</v>
      </c>
      <c r="I9" s="94" t="s">
        <v>163</v>
      </c>
      <c r="J9" s="60" t="s">
        <v>168</v>
      </c>
    </row>
    <row r="10" spans="1:11" ht="33.75" customHeight="1" x14ac:dyDescent="0.25">
      <c r="A10" s="60">
        <v>1</v>
      </c>
      <c r="B10" s="60">
        <v>2</v>
      </c>
      <c r="C10" s="60">
        <v>3</v>
      </c>
      <c r="D10" s="60">
        <v>4</v>
      </c>
      <c r="E10" s="60">
        <v>5</v>
      </c>
      <c r="F10" s="60">
        <v>6</v>
      </c>
      <c r="G10" s="60">
        <v>7</v>
      </c>
      <c r="H10" s="85">
        <v>8</v>
      </c>
      <c r="I10" s="94">
        <v>9</v>
      </c>
      <c r="J10" s="60">
        <v>9</v>
      </c>
    </row>
    <row r="11" spans="1:11" ht="30.75" customHeight="1" x14ac:dyDescent="0.25">
      <c r="A11" s="61"/>
      <c r="B11" s="61" t="s">
        <v>136</v>
      </c>
      <c r="C11" s="178"/>
      <c r="D11" s="179"/>
      <c r="E11" s="179"/>
      <c r="F11" s="179"/>
      <c r="G11" s="179"/>
      <c r="H11" s="179"/>
      <c r="I11" s="179"/>
      <c r="J11" s="180"/>
    </row>
    <row r="12" spans="1:11" ht="57" customHeight="1" x14ac:dyDescent="0.25">
      <c r="A12" s="65"/>
      <c r="B12" s="61" t="s">
        <v>137</v>
      </c>
      <c r="C12" s="178"/>
      <c r="D12" s="179"/>
      <c r="E12" s="179"/>
      <c r="F12" s="179"/>
      <c r="G12" s="179"/>
      <c r="H12" s="179"/>
      <c r="I12" s="179"/>
      <c r="J12" s="180"/>
    </row>
    <row r="13" spans="1:11" ht="42.75" customHeight="1" x14ac:dyDescent="0.25">
      <c r="A13" s="61" t="s">
        <v>91</v>
      </c>
      <c r="B13" s="63" t="s">
        <v>156</v>
      </c>
      <c r="C13" s="61" t="s">
        <v>106</v>
      </c>
      <c r="D13" s="60" t="s">
        <v>105</v>
      </c>
      <c r="E13" s="60">
        <v>2</v>
      </c>
      <c r="F13" s="60">
        <v>0</v>
      </c>
      <c r="G13" s="60">
        <v>0</v>
      </c>
      <c r="H13" s="85">
        <v>0</v>
      </c>
      <c r="I13" s="94">
        <v>0</v>
      </c>
      <c r="J13" s="60">
        <v>2</v>
      </c>
    </row>
    <row r="14" spans="1:11" ht="29.25" customHeight="1" x14ac:dyDescent="0.25">
      <c r="A14" s="61" t="s">
        <v>121</v>
      </c>
      <c r="B14" s="62" t="s">
        <v>157</v>
      </c>
      <c r="C14" s="61" t="s">
        <v>115</v>
      </c>
      <c r="D14" s="60" t="s">
        <v>105</v>
      </c>
      <c r="E14" s="60">
        <v>3</v>
      </c>
      <c r="F14" s="60">
        <v>1</v>
      </c>
      <c r="G14" s="60">
        <v>1</v>
      </c>
      <c r="H14" s="85">
        <v>0</v>
      </c>
      <c r="I14" s="94">
        <v>2</v>
      </c>
      <c r="J14" s="60">
        <v>0</v>
      </c>
    </row>
    <row r="15" spans="1:11" ht="73.5" customHeight="1" x14ac:dyDescent="0.25">
      <c r="A15" s="61" t="s">
        <v>120</v>
      </c>
      <c r="B15" s="62" t="s">
        <v>158</v>
      </c>
      <c r="C15" s="64" t="s">
        <v>117</v>
      </c>
      <c r="D15" s="60" t="s">
        <v>105</v>
      </c>
      <c r="E15" s="60">
        <v>100</v>
      </c>
      <c r="F15" s="60">
        <v>100</v>
      </c>
      <c r="G15" s="60">
        <v>100</v>
      </c>
      <c r="H15" s="85">
        <v>100</v>
      </c>
      <c r="I15" s="94">
        <v>100</v>
      </c>
      <c r="J15" s="60">
        <v>100</v>
      </c>
    </row>
    <row r="16" spans="1:11" ht="33.75" customHeight="1" x14ac:dyDescent="0.25">
      <c r="A16" s="61" t="s">
        <v>119</v>
      </c>
      <c r="B16" s="63" t="s">
        <v>159</v>
      </c>
      <c r="C16" s="61" t="s">
        <v>115</v>
      </c>
      <c r="D16" s="60" t="s">
        <v>105</v>
      </c>
      <c r="E16" s="60">
        <v>5</v>
      </c>
      <c r="F16" s="60">
        <v>20</v>
      </c>
      <c r="G16" s="60">
        <v>20</v>
      </c>
      <c r="H16" s="85">
        <v>20</v>
      </c>
      <c r="I16" s="94">
        <v>20</v>
      </c>
      <c r="J16" s="60">
        <v>30</v>
      </c>
    </row>
    <row r="17" spans="1:10" ht="81" customHeight="1" x14ac:dyDescent="0.25">
      <c r="A17" s="61" t="s">
        <v>118</v>
      </c>
      <c r="B17" s="62" t="s">
        <v>160</v>
      </c>
      <c r="C17" s="61" t="s">
        <v>117</v>
      </c>
      <c r="D17" s="60" t="s">
        <v>105</v>
      </c>
      <c r="E17" s="60">
        <v>100</v>
      </c>
      <c r="F17" s="60">
        <v>100</v>
      </c>
      <c r="G17" s="60">
        <v>100</v>
      </c>
      <c r="H17" s="85">
        <v>100</v>
      </c>
      <c r="I17" s="94">
        <v>100</v>
      </c>
      <c r="J17" s="60">
        <v>100</v>
      </c>
    </row>
    <row r="18" spans="1:10" s="59" customFormat="1" ht="51" customHeight="1" x14ac:dyDescent="0.25">
      <c r="A18" s="61" t="s">
        <v>116</v>
      </c>
      <c r="B18" s="62" t="s">
        <v>165</v>
      </c>
      <c r="C18" s="61" t="s">
        <v>115</v>
      </c>
      <c r="D18" s="60" t="s">
        <v>105</v>
      </c>
      <c r="E18" s="60">
        <v>27</v>
      </c>
      <c r="F18" s="60">
        <v>27</v>
      </c>
      <c r="G18" s="60">
        <v>27</v>
      </c>
      <c r="H18" s="85">
        <v>27</v>
      </c>
      <c r="I18" s="94">
        <v>35</v>
      </c>
      <c r="J18" s="60">
        <v>35</v>
      </c>
    </row>
    <row r="19" spans="1:10" ht="18.75" x14ac:dyDescent="0.25">
      <c r="A19" s="2"/>
    </row>
    <row r="20" spans="1:10" ht="18.75" x14ac:dyDescent="0.25">
      <c r="A20" s="2"/>
    </row>
  </sheetData>
  <mergeCells count="9">
    <mergeCell ref="E1:J4"/>
    <mergeCell ref="C11:J11"/>
    <mergeCell ref="C12:J12"/>
    <mergeCell ref="A6:J6"/>
    <mergeCell ref="A8:A9"/>
    <mergeCell ref="B8:B9"/>
    <mergeCell ref="C8:C9"/>
    <mergeCell ref="D8:D9"/>
    <mergeCell ref="E8:J8"/>
  </mergeCells>
  <pageMargins left="0.78740157480314965" right="0.78740157480314965" top="1.1811023622047245" bottom="0.15748031496062992" header="0.31496062992125984" footer="0.31496062992125984"/>
  <pageSetup paperSize="9" scale="88"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16"/>
  <sheetViews>
    <sheetView zoomScaleNormal="100" workbookViewId="0">
      <selection activeCell="J10" sqref="J10"/>
    </sheetView>
  </sheetViews>
  <sheetFormatPr defaultRowHeight="15.75" x14ac:dyDescent="0.25"/>
  <cols>
    <col min="1" max="1" width="6.75" style="1" customWidth="1"/>
    <col min="2" max="2" width="47.75" style="1" customWidth="1"/>
    <col min="3" max="3" width="10.125" style="1" customWidth="1"/>
    <col min="4" max="4" width="12.75" style="1" customWidth="1"/>
    <col min="5" max="5" width="9.875" style="1" customWidth="1"/>
    <col min="6" max="6" width="9.125" style="1" customWidth="1"/>
    <col min="7" max="9" width="7.875" style="1" customWidth="1"/>
    <col min="10" max="10" width="8" style="1" customWidth="1"/>
    <col min="11" max="11" width="0.375" style="1" customWidth="1"/>
    <col min="12" max="16384" width="9" style="1"/>
  </cols>
  <sheetData>
    <row r="1" spans="1:11" ht="15.75" customHeight="1" x14ac:dyDescent="0.25">
      <c r="E1" s="173" t="s">
        <v>124</v>
      </c>
      <c r="F1" s="133"/>
      <c r="G1" s="133"/>
      <c r="H1" s="133"/>
      <c r="I1" s="133"/>
      <c r="J1" s="133"/>
      <c r="K1" s="133"/>
    </row>
    <row r="2" spans="1:11" x14ac:dyDescent="0.25">
      <c r="E2" s="133"/>
      <c r="F2" s="133"/>
      <c r="G2" s="133"/>
      <c r="H2" s="133"/>
      <c r="I2" s="133"/>
      <c r="J2" s="133"/>
      <c r="K2" s="133"/>
    </row>
    <row r="3" spans="1:11" ht="19.5" customHeight="1" x14ac:dyDescent="0.25">
      <c r="E3" s="133"/>
      <c r="F3" s="133"/>
      <c r="G3" s="133"/>
      <c r="H3" s="133"/>
      <c r="I3" s="133"/>
      <c r="J3" s="133"/>
      <c r="K3" s="133"/>
    </row>
    <row r="4" spans="1:11" ht="30.75" customHeight="1" x14ac:dyDescent="0.25">
      <c r="E4" s="133"/>
      <c r="F4" s="133"/>
      <c r="G4" s="133"/>
      <c r="H4" s="133"/>
      <c r="I4" s="133"/>
      <c r="J4" s="133"/>
      <c r="K4" s="133"/>
    </row>
    <row r="5" spans="1:11" ht="62.25" customHeight="1" x14ac:dyDescent="0.25">
      <c r="A5" s="2"/>
      <c r="E5" s="133"/>
      <c r="F5" s="133"/>
      <c r="G5" s="133"/>
      <c r="H5" s="133"/>
      <c r="I5" s="133"/>
      <c r="J5" s="133"/>
      <c r="K5" s="133"/>
    </row>
    <row r="6" spans="1:11" x14ac:dyDescent="0.25">
      <c r="A6" s="136" t="s">
        <v>113</v>
      </c>
      <c r="B6" s="136"/>
      <c r="C6" s="136"/>
      <c r="D6" s="136"/>
      <c r="E6" s="136"/>
      <c r="F6" s="136"/>
      <c r="G6" s="136"/>
      <c r="H6" s="136"/>
      <c r="I6" s="136"/>
      <c r="J6" s="136"/>
    </row>
    <row r="7" spans="1:11" x14ac:dyDescent="0.25">
      <c r="A7" s="136" t="s">
        <v>112</v>
      </c>
      <c r="B7" s="136"/>
      <c r="C7" s="136"/>
      <c r="D7" s="136"/>
      <c r="E7" s="136"/>
      <c r="F7" s="136"/>
      <c r="G7" s="136"/>
      <c r="H7" s="136"/>
      <c r="I7" s="136"/>
      <c r="J7" s="136"/>
    </row>
    <row r="8" spans="1:11" ht="14.25" customHeight="1" x14ac:dyDescent="0.25">
      <c r="A8" s="2"/>
    </row>
    <row r="9" spans="1:11" x14ac:dyDescent="0.25">
      <c r="A9" s="168" t="s">
        <v>10</v>
      </c>
      <c r="B9" s="168" t="s">
        <v>111</v>
      </c>
      <c r="C9" s="168" t="s">
        <v>110</v>
      </c>
      <c r="D9" s="168" t="s">
        <v>109</v>
      </c>
      <c r="E9" s="168" t="s">
        <v>108</v>
      </c>
      <c r="F9" s="168"/>
      <c r="G9" s="168"/>
      <c r="H9" s="168"/>
      <c r="I9" s="168"/>
      <c r="J9" s="168"/>
    </row>
    <row r="10" spans="1:11" ht="33.75" customHeight="1" x14ac:dyDescent="0.25">
      <c r="A10" s="168"/>
      <c r="B10" s="168"/>
      <c r="C10" s="168"/>
      <c r="D10" s="168"/>
      <c r="E10" s="57" t="s">
        <v>40</v>
      </c>
      <c r="F10" s="54" t="s">
        <v>41</v>
      </c>
      <c r="G10" s="54" t="s">
        <v>132</v>
      </c>
      <c r="H10" s="84" t="s">
        <v>152</v>
      </c>
      <c r="I10" s="97" t="s">
        <v>163</v>
      </c>
      <c r="J10" s="54" t="s">
        <v>168</v>
      </c>
    </row>
    <row r="11" spans="1:11" x14ac:dyDescent="0.25">
      <c r="A11" s="54">
        <v>1</v>
      </c>
      <c r="B11" s="54">
        <v>2</v>
      </c>
      <c r="C11" s="54">
        <v>3</v>
      </c>
      <c r="D11" s="54">
        <v>4</v>
      </c>
      <c r="E11" s="54">
        <v>5</v>
      </c>
      <c r="F11" s="54">
        <v>6</v>
      </c>
      <c r="G11" s="54">
        <v>7</v>
      </c>
      <c r="H11" s="84">
        <v>8</v>
      </c>
      <c r="I11" s="97">
        <v>9</v>
      </c>
      <c r="J11" s="54">
        <v>10</v>
      </c>
    </row>
    <row r="12" spans="1:11" ht="41.25" customHeight="1" x14ac:dyDescent="0.25">
      <c r="A12" s="55"/>
      <c r="B12" s="55" t="s">
        <v>138</v>
      </c>
      <c r="C12" s="182"/>
      <c r="D12" s="183"/>
      <c r="E12" s="183"/>
      <c r="F12" s="183"/>
      <c r="G12" s="183"/>
      <c r="H12" s="183"/>
      <c r="I12" s="183"/>
      <c r="J12" s="184"/>
    </row>
    <row r="13" spans="1:11" ht="57" customHeight="1" x14ac:dyDescent="0.25">
      <c r="A13" s="55"/>
      <c r="B13" s="55" t="s">
        <v>139</v>
      </c>
      <c r="C13" s="182"/>
      <c r="D13" s="183"/>
      <c r="E13" s="183"/>
      <c r="F13" s="183"/>
      <c r="G13" s="183"/>
      <c r="H13" s="183"/>
      <c r="I13" s="183"/>
      <c r="J13" s="184"/>
    </row>
    <row r="14" spans="1:11" ht="104.25" customHeight="1" x14ac:dyDescent="0.25">
      <c r="A14" s="55" t="s">
        <v>91</v>
      </c>
      <c r="B14" s="55" t="s">
        <v>140</v>
      </c>
      <c r="C14" s="55" t="s">
        <v>123</v>
      </c>
      <c r="D14" s="54" t="s">
        <v>105</v>
      </c>
      <c r="E14" s="55">
        <v>34.159999999999997</v>
      </c>
      <c r="F14" s="55">
        <v>34.159999999999997</v>
      </c>
      <c r="G14" s="55">
        <v>34.159999999999997</v>
      </c>
      <c r="H14" s="82">
        <v>34.159999999999997</v>
      </c>
      <c r="I14" s="95">
        <v>34.159999999999997</v>
      </c>
      <c r="J14" s="55">
        <v>34.159999999999997</v>
      </c>
    </row>
    <row r="15" spans="1:11" ht="18.75" x14ac:dyDescent="0.25">
      <c r="A15" s="2"/>
    </row>
    <row r="16" spans="1:11" ht="18.75" x14ac:dyDescent="0.25">
      <c r="A16" s="2"/>
    </row>
  </sheetData>
  <mergeCells count="10">
    <mergeCell ref="E1:K5"/>
    <mergeCell ref="C12:J12"/>
    <mergeCell ref="C13:J13"/>
    <mergeCell ref="A6:J6"/>
    <mergeCell ref="A7:J7"/>
    <mergeCell ref="A9:A10"/>
    <mergeCell ref="B9:B10"/>
    <mergeCell ref="C9:C10"/>
    <mergeCell ref="D9:D10"/>
    <mergeCell ref="E9:J9"/>
  </mergeCells>
  <pageMargins left="0.78740157480314965" right="0.78740157480314965" top="1.1811023622047245" bottom="0.15748031496062992" header="0.31496062992125984" footer="0.31496062992125984"/>
  <pageSetup paperSize="9" scale="94" fitToHeight="0"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17"/>
  <sheetViews>
    <sheetView zoomScaleNormal="100" workbookViewId="0">
      <selection activeCell="E9" sqref="E9"/>
    </sheetView>
  </sheetViews>
  <sheetFormatPr defaultRowHeight="15.75" x14ac:dyDescent="0.25"/>
  <cols>
    <col min="1" max="1" width="6.75" style="1" customWidth="1"/>
    <col min="2" max="2" width="47.625" style="1" customWidth="1"/>
    <col min="3" max="3" width="10.125" style="1" customWidth="1"/>
    <col min="4" max="4" width="12.75" style="1" customWidth="1"/>
    <col min="5" max="5" width="9.875" style="1" customWidth="1"/>
    <col min="6" max="6" width="9.125" style="1" customWidth="1"/>
    <col min="7" max="9" width="7.875" style="1" customWidth="1"/>
    <col min="10" max="10" width="8" style="1" customWidth="1"/>
    <col min="11" max="11" width="0.125" style="1" customWidth="1"/>
    <col min="12" max="16384" width="9" style="1"/>
  </cols>
  <sheetData>
    <row r="1" spans="1:11" ht="15.75" customHeight="1" x14ac:dyDescent="0.25">
      <c r="A1" s="69"/>
      <c r="B1" s="67"/>
      <c r="C1" s="67"/>
      <c r="D1" s="67"/>
      <c r="E1" s="185" t="s">
        <v>125</v>
      </c>
      <c r="F1" s="185"/>
      <c r="G1" s="185"/>
      <c r="H1" s="185"/>
      <c r="I1" s="185"/>
      <c r="J1" s="185"/>
      <c r="K1" s="67"/>
    </row>
    <row r="2" spans="1:11" x14ac:dyDescent="0.25">
      <c r="A2" s="67"/>
      <c r="B2" s="67"/>
      <c r="C2" s="67"/>
      <c r="D2" s="67"/>
      <c r="E2" s="185"/>
      <c r="F2" s="185"/>
      <c r="G2" s="185"/>
      <c r="H2" s="185"/>
      <c r="I2" s="185"/>
      <c r="J2" s="185"/>
      <c r="K2" s="67"/>
    </row>
    <row r="3" spans="1:11" x14ac:dyDescent="0.25">
      <c r="A3" s="67"/>
      <c r="B3" s="67"/>
      <c r="C3" s="67"/>
      <c r="D3" s="67"/>
      <c r="E3" s="185"/>
      <c r="F3" s="185"/>
      <c r="G3" s="185"/>
      <c r="H3" s="185"/>
      <c r="I3" s="185"/>
      <c r="J3" s="185"/>
      <c r="K3" s="67"/>
    </row>
    <row r="4" spans="1:11" ht="67.5" customHeight="1" x14ac:dyDescent="0.25">
      <c r="A4" s="67"/>
      <c r="B4" s="67"/>
      <c r="C4" s="67"/>
      <c r="D4" s="67"/>
      <c r="E4" s="185"/>
      <c r="F4" s="185"/>
      <c r="G4" s="185"/>
      <c r="H4" s="185"/>
      <c r="I4" s="185"/>
      <c r="J4" s="185"/>
      <c r="K4" s="67"/>
    </row>
    <row r="5" spans="1:11" ht="18" customHeight="1" x14ac:dyDescent="0.25">
      <c r="A5" s="67"/>
      <c r="B5" s="67"/>
      <c r="C5" s="67" t="s">
        <v>113</v>
      </c>
      <c r="D5" s="67"/>
      <c r="E5" s="67"/>
      <c r="F5" s="67"/>
      <c r="G5" s="67"/>
      <c r="H5" s="83"/>
      <c r="I5" s="96"/>
      <c r="J5" s="67"/>
      <c r="K5" s="67"/>
    </row>
    <row r="6" spans="1:11" x14ac:dyDescent="0.25">
      <c r="A6" s="136" t="s">
        <v>112</v>
      </c>
      <c r="B6" s="136"/>
      <c r="C6" s="136"/>
      <c r="D6" s="136"/>
      <c r="E6" s="136"/>
      <c r="F6" s="136"/>
      <c r="G6" s="136"/>
      <c r="H6" s="136"/>
      <c r="I6" s="136"/>
      <c r="J6" s="136"/>
    </row>
    <row r="7" spans="1:11" ht="18.75" x14ac:dyDescent="0.25">
      <c r="A7" s="2"/>
    </row>
    <row r="8" spans="1:11" ht="14.25" customHeight="1" x14ac:dyDescent="0.25">
      <c r="A8" s="168" t="s">
        <v>10</v>
      </c>
      <c r="B8" s="168" t="s">
        <v>111</v>
      </c>
      <c r="C8" s="168" t="s">
        <v>110</v>
      </c>
      <c r="D8" s="168" t="s">
        <v>109</v>
      </c>
      <c r="E8" s="168" t="s">
        <v>108</v>
      </c>
      <c r="F8" s="168"/>
      <c r="G8" s="168"/>
      <c r="H8" s="168"/>
      <c r="I8" s="168"/>
      <c r="J8" s="168"/>
    </row>
    <row r="9" spans="1:11" ht="31.5" x14ac:dyDescent="0.25">
      <c r="A9" s="168"/>
      <c r="B9" s="168"/>
      <c r="C9" s="168"/>
      <c r="D9" s="168"/>
      <c r="E9" s="57" t="s">
        <v>40</v>
      </c>
      <c r="F9" s="54" t="s">
        <v>41</v>
      </c>
      <c r="G9" s="54" t="s">
        <v>132</v>
      </c>
      <c r="H9" s="84" t="s">
        <v>152</v>
      </c>
      <c r="I9" s="97" t="s">
        <v>163</v>
      </c>
      <c r="J9" s="54" t="s">
        <v>168</v>
      </c>
    </row>
    <row r="10" spans="1:11" ht="18" customHeight="1" x14ac:dyDescent="0.25">
      <c r="A10" s="54">
        <v>1</v>
      </c>
      <c r="B10" s="54">
        <v>2</v>
      </c>
      <c r="C10" s="54">
        <v>3</v>
      </c>
      <c r="D10" s="54">
        <v>4</v>
      </c>
      <c r="E10" s="54">
        <v>5</v>
      </c>
      <c r="F10" s="54">
        <v>6</v>
      </c>
      <c r="G10" s="54">
        <v>7</v>
      </c>
      <c r="H10" s="84">
        <v>8</v>
      </c>
      <c r="I10" s="97">
        <v>9</v>
      </c>
      <c r="J10" s="54">
        <v>10</v>
      </c>
    </row>
    <row r="11" spans="1:11" ht="39" customHeight="1" x14ac:dyDescent="0.25">
      <c r="A11" s="55"/>
      <c r="B11" s="55" t="s">
        <v>141</v>
      </c>
      <c r="C11" s="182"/>
      <c r="D11" s="183"/>
      <c r="E11" s="183"/>
      <c r="F11" s="183"/>
      <c r="G11" s="183"/>
      <c r="H11" s="183"/>
      <c r="I11" s="183"/>
      <c r="J11" s="184"/>
    </row>
    <row r="12" spans="1:11" ht="66" customHeight="1" x14ac:dyDescent="0.25">
      <c r="A12" s="55"/>
      <c r="B12" s="55" t="s">
        <v>142</v>
      </c>
      <c r="C12" s="182"/>
      <c r="D12" s="183"/>
      <c r="E12" s="183"/>
      <c r="F12" s="183"/>
      <c r="G12" s="183"/>
      <c r="H12" s="183"/>
      <c r="I12" s="183"/>
      <c r="J12" s="184"/>
    </row>
    <row r="13" spans="1:11" ht="31.5" x14ac:dyDescent="0.25">
      <c r="A13" s="55" t="s">
        <v>91</v>
      </c>
      <c r="B13" s="55" t="s">
        <v>161</v>
      </c>
      <c r="C13" s="55" t="s">
        <v>117</v>
      </c>
      <c r="D13" s="54" t="s">
        <v>105</v>
      </c>
      <c r="E13" s="55">
        <v>50</v>
      </c>
      <c r="F13" s="55">
        <v>50</v>
      </c>
      <c r="G13" s="55">
        <v>50</v>
      </c>
      <c r="H13" s="82">
        <v>55</v>
      </c>
      <c r="I13" s="95">
        <v>65</v>
      </c>
      <c r="J13" s="55">
        <v>70</v>
      </c>
    </row>
    <row r="14" spans="1:11" ht="31.5" x14ac:dyDescent="0.25">
      <c r="A14" s="17" t="s">
        <v>121</v>
      </c>
      <c r="B14" s="74" t="s">
        <v>150</v>
      </c>
      <c r="C14" s="74" t="s">
        <v>106</v>
      </c>
      <c r="D14" s="75" t="s">
        <v>105</v>
      </c>
      <c r="E14" s="74">
        <v>2</v>
      </c>
      <c r="F14" s="74">
        <v>2</v>
      </c>
      <c r="G14" s="74">
        <v>0</v>
      </c>
      <c r="H14" s="82">
        <v>0</v>
      </c>
      <c r="I14" s="95">
        <v>0</v>
      </c>
      <c r="J14" s="74">
        <v>0</v>
      </c>
    </row>
    <row r="15" spans="1:11" ht="47.25" x14ac:dyDescent="0.25">
      <c r="A15" s="17">
        <v>4</v>
      </c>
      <c r="B15" s="79" t="s">
        <v>151</v>
      </c>
      <c r="C15" s="79" t="s">
        <v>106</v>
      </c>
      <c r="D15" s="80" t="s">
        <v>105</v>
      </c>
      <c r="E15" s="79">
        <v>0</v>
      </c>
      <c r="F15" s="79">
        <v>5</v>
      </c>
      <c r="G15" s="79">
        <v>0</v>
      </c>
      <c r="H15" s="82">
        <v>5</v>
      </c>
      <c r="I15" s="95">
        <v>5</v>
      </c>
      <c r="J15" s="79">
        <v>5</v>
      </c>
    </row>
    <row r="16" spans="1:11" ht="18.75" x14ac:dyDescent="0.25">
      <c r="A16" s="2"/>
    </row>
    <row r="17" spans="1:1" ht="18.75" x14ac:dyDescent="0.25">
      <c r="A17" s="2"/>
    </row>
  </sheetData>
  <mergeCells count="9">
    <mergeCell ref="E1:J4"/>
    <mergeCell ref="C12:J12"/>
    <mergeCell ref="C11:J11"/>
    <mergeCell ref="A6:J6"/>
    <mergeCell ref="A8:A9"/>
    <mergeCell ref="B8:B9"/>
    <mergeCell ref="C8:C9"/>
    <mergeCell ref="D8:D9"/>
    <mergeCell ref="E8:J8"/>
  </mergeCells>
  <pageMargins left="0.78740157480314965" right="0.78740157480314965" top="1.1811023622047245" bottom="0.15748031496062992" header="0.31496062992125984" footer="0.31496062992125984"/>
  <pageSetup paperSize="9" scale="94" fitToHeight="0"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18"/>
  <sheetViews>
    <sheetView topLeftCell="A9" zoomScaleNormal="100" workbookViewId="0">
      <selection activeCell="J15" sqref="J15"/>
    </sheetView>
  </sheetViews>
  <sheetFormatPr defaultRowHeight="15.75" x14ac:dyDescent="0.25"/>
  <cols>
    <col min="1" max="1" width="6.75" style="1" customWidth="1"/>
    <col min="2" max="2" width="47.125" style="1" customWidth="1"/>
    <col min="3" max="3" width="10.125" style="1" customWidth="1"/>
    <col min="4" max="4" width="12.75" style="1" customWidth="1"/>
    <col min="5" max="5" width="9.875" style="1" customWidth="1"/>
    <col min="6" max="6" width="9.125" style="1" customWidth="1"/>
    <col min="7" max="9" width="7.875" style="1" customWidth="1"/>
    <col min="10" max="10" width="8" style="1" customWidth="1"/>
    <col min="11" max="11" width="0.25" style="1" customWidth="1"/>
    <col min="12" max="16384" width="9" style="1"/>
  </cols>
  <sheetData>
    <row r="1" spans="1:11" ht="15.75" customHeight="1" x14ac:dyDescent="0.25">
      <c r="E1" s="173" t="s">
        <v>126</v>
      </c>
      <c r="F1" s="133"/>
      <c r="G1" s="133"/>
      <c r="H1" s="133"/>
      <c r="I1" s="133"/>
      <c r="J1" s="133"/>
      <c r="K1" s="133"/>
    </row>
    <row r="2" spans="1:11" x14ac:dyDescent="0.25">
      <c r="E2" s="133"/>
      <c r="F2" s="133"/>
      <c r="G2" s="133"/>
      <c r="H2" s="133"/>
      <c r="I2" s="133"/>
      <c r="J2" s="133"/>
      <c r="K2" s="133"/>
    </row>
    <row r="3" spans="1:11" x14ac:dyDescent="0.25">
      <c r="E3" s="133"/>
      <c r="F3" s="133"/>
      <c r="G3" s="133"/>
      <c r="H3" s="133"/>
      <c r="I3" s="133"/>
      <c r="J3" s="133"/>
      <c r="K3" s="133"/>
    </row>
    <row r="4" spans="1:11" x14ac:dyDescent="0.25">
      <c r="E4" s="133"/>
      <c r="F4" s="133"/>
      <c r="G4" s="133"/>
      <c r="H4" s="133"/>
      <c r="I4" s="133"/>
      <c r="J4" s="133"/>
      <c r="K4" s="133"/>
    </row>
    <row r="5" spans="1:11" ht="62.25" customHeight="1" x14ac:dyDescent="0.25">
      <c r="E5" s="133"/>
      <c r="F5" s="133"/>
      <c r="G5" s="133"/>
      <c r="H5" s="133"/>
      <c r="I5" s="133"/>
      <c r="J5" s="133"/>
      <c r="K5" s="133"/>
    </row>
    <row r="6" spans="1:11" ht="5.25" customHeight="1" x14ac:dyDescent="0.25">
      <c r="A6" s="2"/>
    </row>
    <row r="7" spans="1:11" ht="18.75" x14ac:dyDescent="0.25">
      <c r="A7" s="176" t="s">
        <v>113</v>
      </c>
      <c r="B7" s="176"/>
      <c r="C7" s="176"/>
      <c r="D7" s="176"/>
      <c r="E7" s="176"/>
      <c r="F7" s="176"/>
      <c r="G7" s="176"/>
      <c r="H7" s="176"/>
      <c r="I7" s="176"/>
      <c r="J7" s="176"/>
    </row>
    <row r="8" spans="1:11" ht="14.25" customHeight="1" x14ac:dyDescent="0.25">
      <c r="A8" s="176" t="s">
        <v>112</v>
      </c>
      <c r="B8" s="176"/>
      <c r="C8" s="176"/>
      <c r="D8" s="176"/>
      <c r="E8" s="176"/>
      <c r="F8" s="176"/>
      <c r="G8" s="176"/>
      <c r="H8" s="176"/>
      <c r="I8" s="176"/>
      <c r="J8" s="176"/>
    </row>
    <row r="9" spans="1:11" ht="18.75" x14ac:dyDescent="0.25">
      <c r="A9" s="2"/>
    </row>
    <row r="10" spans="1:11" ht="33.75" customHeight="1" x14ac:dyDescent="0.25">
      <c r="A10" s="168" t="s">
        <v>10</v>
      </c>
      <c r="B10" s="168" t="s">
        <v>111</v>
      </c>
      <c r="C10" s="168" t="s">
        <v>110</v>
      </c>
      <c r="D10" s="168" t="s">
        <v>109</v>
      </c>
      <c r="E10" s="168" t="s">
        <v>108</v>
      </c>
      <c r="F10" s="168"/>
      <c r="G10" s="168"/>
      <c r="H10" s="168"/>
      <c r="I10" s="168"/>
      <c r="J10" s="168"/>
    </row>
    <row r="11" spans="1:11" ht="31.5" x14ac:dyDescent="0.25">
      <c r="A11" s="168"/>
      <c r="B11" s="168"/>
      <c r="C11" s="168"/>
      <c r="D11" s="168"/>
      <c r="E11" s="57" t="s">
        <v>40</v>
      </c>
      <c r="F11" s="54" t="s">
        <v>41</v>
      </c>
      <c r="G11" s="54" t="s">
        <v>132</v>
      </c>
      <c r="H11" s="84" t="s">
        <v>152</v>
      </c>
      <c r="I11" s="97" t="s">
        <v>163</v>
      </c>
      <c r="J11" s="54" t="s">
        <v>168</v>
      </c>
    </row>
    <row r="12" spans="1:11" x14ac:dyDescent="0.25">
      <c r="A12" s="54">
        <v>1</v>
      </c>
      <c r="B12" s="54">
        <v>2</v>
      </c>
      <c r="C12" s="54">
        <v>3</v>
      </c>
      <c r="D12" s="54">
        <v>4</v>
      </c>
      <c r="E12" s="54">
        <v>5</v>
      </c>
      <c r="F12" s="54">
        <v>6</v>
      </c>
      <c r="G12" s="54">
        <v>7</v>
      </c>
      <c r="H12" s="84">
        <v>8</v>
      </c>
      <c r="I12" s="97">
        <v>9</v>
      </c>
      <c r="J12" s="54">
        <v>10</v>
      </c>
    </row>
    <row r="13" spans="1:11" ht="35.25" customHeight="1" x14ac:dyDescent="0.25">
      <c r="A13" s="55"/>
      <c r="B13" s="55" t="s">
        <v>145</v>
      </c>
      <c r="C13" s="182"/>
      <c r="D13" s="183"/>
      <c r="E13" s="183"/>
      <c r="F13" s="183"/>
      <c r="G13" s="183"/>
      <c r="H13" s="183"/>
      <c r="I13" s="183"/>
      <c r="J13" s="184"/>
    </row>
    <row r="14" spans="1:11" ht="126" customHeight="1" x14ac:dyDescent="0.25">
      <c r="A14" s="55"/>
      <c r="B14" s="55" t="s">
        <v>146</v>
      </c>
      <c r="C14" s="182"/>
      <c r="D14" s="183"/>
      <c r="E14" s="183"/>
      <c r="F14" s="183"/>
      <c r="G14" s="183"/>
      <c r="H14" s="183"/>
      <c r="I14" s="183"/>
      <c r="J14" s="184"/>
    </row>
    <row r="15" spans="1:11" ht="76.5" customHeight="1" x14ac:dyDescent="0.25">
      <c r="A15" s="55" t="s">
        <v>91</v>
      </c>
      <c r="B15" s="55" t="s">
        <v>143</v>
      </c>
      <c r="C15" s="54" t="s">
        <v>117</v>
      </c>
      <c r="D15" s="54" t="s">
        <v>105</v>
      </c>
      <c r="E15" s="54">
        <v>55</v>
      </c>
      <c r="F15" s="54">
        <v>55</v>
      </c>
      <c r="G15" s="54">
        <v>60</v>
      </c>
      <c r="H15" s="84">
        <v>65</v>
      </c>
      <c r="I15" s="97">
        <v>70</v>
      </c>
      <c r="J15" s="54">
        <v>75</v>
      </c>
    </row>
    <row r="16" spans="1:11" ht="81" customHeight="1" x14ac:dyDescent="0.25">
      <c r="A16" s="55" t="s">
        <v>121</v>
      </c>
      <c r="B16" s="55" t="s">
        <v>144</v>
      </c>
      <c r="C16" s="54" t="s">
        <v>115</v>
      </c>
      <c r="D16" s="54" t="s">
        <v>105</v>
      </c>
      <c r="E16" s="54">
        <v>28</v>
      </c>
      <c r="F16" s="54">
        <v>30</v>
      </c>
      <c r="G16" s="54">
        <v>30</v>
      </c>
      <c r="H16" s="84">
        <v>30</v>
      </c>
      <c r="I16" s="97">
        <v>30</v>
      </c>
      <c r="J16" s="54">
        <v>30</v>
      </c>
    </row>
    <row r="17" spans="1:1" ht="18.75" x14ac:dyDescent="0.25">
      <c r="A17" s="2"/>
    </row>
    <row r="18" spans="1:1" ht="18.75" x14ac:dyDescent="0.25">
      <c r="A18" s="2"/>
    </row>
  </sheetData>
  <mergeCells count="10">
    <mergeCell ref="E1:K5"/>
    <mergeCell ref="C13:J13"/>
    <mergeCell ref="C14:J14"/>
    <mergeCell ref="A7:J7"/>
    <mergeCell ref="A8:J8"/>
    <mergeCell ref="A10:A11"/>
    <mergeCell ref="B10:B11"/>
    <mergeCell ref="C10:C11"/>
    <mergeCell ref="D10:D11"/>
    <mergeCell ref="E10:J10"/>
  </mergeCells>
  <pageMargins left="0.78740157480314965" right="0.78740157480314965" top="1.1811023622047245" bottom="0.15748031496062992" header="0.31496062992125984" footer="0.31496062992125984"/>
  <pageSetup paperSize="9" scale="94" fitToHeight="0"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15"/>
  <sheetViews>
    <sheetView zoomScaleNormal="100" workbookViewId="0">
      <selection activeCell="J13" sqref="J13"/>
    </sheetView>
  </sheetViews>
  <sheetFormatPr defaultRowHeight="15.75" x14ac:dyDescent="0.25"/>
  <cols>
    <col min="1" max="1" width="6.75" style="1" customWidth="1"/>
    <col min="2" max="2" width="47.625" style="1" customWidth="1"/>
    <col min="3" max="3" width="10.125" style="1" customWidth="1"/>
    <col min="4" max="4" width="12.75" style="1" customWidth="1"/>
    <col min="5" max="5" width="9.875" style="1" customWidth="1"/>
    <col min="6" max="6" width="9.125" style="1" customWidth="1"/>
    <col min="7" max="9" width="7.875" style="1" customWidth="1"/>
    <col min="10" max="10" width="8" style="1" customWidth="1"/>
    <col min="11" max="11" width="0.125" style="1" customWidth="1"/>
    <col min="12" max="16384" width="9" style="1"/>
  </cols>
  <sheetData>
    <row r="1" spans="1:11" ht="15.75" customHeight="1" x14ac:dyDescent="0.25">
      <c r="A1" s="69"/>
      <c r="B1" s="103"/>
      <c r="C1" s="103"/>
      <c r="D1" s="103"/>
      <c r="E1" s="185" t="s">
        <v>166</v>
      </c>
      <c r="F1" s="185"/>
      <c r="G1" s="185"/>
      <c r="H1" s="185"/>
      <c r="I1" s="185"/>
      <c r="J1" s="185"/>
      <c r="K1" s="103"/>
    </row>
    <row r="2" spans="1:11" x14ac:dyDescent="0.25">
      <c r="A2" s="103"/>
      <c r="B2" s="103"/>
      <c r="C2" s="103"/>
      <c r="D2" s="103"/>
      <c r="E2" s="185"/>
      <c r="F2" s="185"/>
      <c r="G2" s="185"/>
      <c r="H2" s="185"/>
      <c r="I2" s="185"/>
      <c r="J2" s="185"/>
      <c r="K2" s="103"/>
    </row>
    <row r="3" spans="1:11" x14ac:dyDescent="0.25">
      <c r="A3" s="103"/>
      <c r="B3" s="103"/>
      <c r="C3" s="103"/>
      <c r="D3" s="103"/>
      <c r="E3" s="185"/>
      <c r="F3" s="185"/>
      <c r="G3" s="185"/>
      <c r="H3" s="185"/>
      <c r="I3" s="185"/>
      <c r="J3" s="185"/>
      <c r="K3" s="103"/>
    </row>
    <row r="4" spans="1:11" ht="67.5" customHeight="1" x14ac:dyDescent="0.25">
      <c r="A4" s="103"/>
      <c r="B4" s="103"/>
      <c r="C4" s="103"/>
      <c r="D4" s="103"/>
      <c r="E4" s="185"/>
      <c r="F4" s="185"/>
      <c r="G4" s="185"/>
      <c r="H4" s="185"/>
      <c r="I4" s="185"/>
      <c r="J4" s="185"/>
      <c r="K4" s="103"/>
    </row>
    <row r="5" spans="1:11" ht="18" customHeight="1" x14ac:dyDescent="0.25">
      <c r="A5" s="103"/>
      <c r="B5" s="103"/>
      <c r="C5" s="103" t="s">
        <v>113</v>
      </c>
      <c r="D5" s="103"/>
      <c r="E5" s="103"/>
      <c r="F5" s="103"/>
      <c r="G5" s="103"/>
      <c r="H5" s="103"/>
      <c r="I5" s="103"/>
      <c r="J5" s="103"/>
      <c r="K5" s="103"/>
    </row>
    <row r="6" spans="1:11" x14ac:dyDescent="0.25">
      <c r="A6" s="136" t="s">
        <v>112</v>
      </c>
      <c r="B6" s="136"/>
      <c r="C6" s="136"/>
      <c r="D6" s="136"/>
      <c r="E6" s="136"/>
      <c r="F6" s="136"/>
      <c r="G6" s="136"/>
      <c r="H6" s="136"/>
      <c r="I6" s="136"/>
      <c r="J6" s="136"/>
    </row>
    <row r="7" spans="1:11" ht="18.75" x14ac:dyDescent="0.25">
      <c r="A7" s="2"/>
    </row>
    <row r="8" spans="1:11" ht="14.25" customHeight="1" x14ac:dyDescent="0.25">
      <c r="A8" s="168" t="s">
        <v>10</v>
      </c>
      <c r="B8" s="168" t="s">
        <v>111</v>
      </c>
      <c r="C8" s="168" t="s">
        <v>110</v>
      </c>
      <c r="D8" s="168" t="s">
        <v>109</v>
      </c>
      <c r="E8" s="168" t="s">
        <v>108</v>
      </c>
      <c r="F8" s="168"/>
      <c r="G8" s="168"/>
      <c r="H8" s="168"/>
      <c r="I8" s="168"/>
      <c r="J8" s="168"/>
    </row>
    <row r="9" spans="1:11" ht="31.5" x14ac:dyDescent="0.25">
      <c r="A9" s="168"/>
      <c r="B9" s="168"/>
      <c r="C9" s="168"/>
      <c r="D9" s="168"/>
      <c r="E9" s="57" t="s">
        <v>40</v>
      </c>
      <c r="F9" s="104" t="s">
        <v>41</v>
      </c>
      <c r="G9" s="104" t="s">
        <v>132</v>
      </c>
      <c r="H9" s="104" t="s">
        <v>152</v>
      </c>
      <c r="I9" s="104" t="s">
        <v>163</v>
      </c>
      <c r="J9" s="104" t="s">
        <v>168</v>
      </c>
    </row>
    <row r="10" spans="1:11" ht="18" customHeight="1" x14ac:dyDescent="0.25">
      <c r="A10" s="104">
        <v>1</v>
      </c>
      <c r="B10" s="104">
        <v>2</v>
      </c>
      <c r="C10" s="104">
        <v>3</v>
      </c>
      <c r="D10" s="104">
        <v>4</v>
      </c>
      <c r="E10" s="104">
        <v>5</v>
      </c>
      <c r="F10" s="104">
        <v>6</v>
      </c>
      <c r="G10" s="104">
        <v>7</v>
      </c>
      <c r="H10" s="104">
        <v>8</v>
      </c>
      <c r="I10" s="104">
        <v>9</v>
      </c>
      <c r="J10" s="104">
        <v>10</v>
      </c>
    </row>
    <row r="11" spans="1:11" ht="63.75" customHeight="1" x14ac:dyDescent="0.25">
      <c r="A11" s="102"/>
      <c r="B11" s="102" t="s">
        <v>167</v>
      </c>
      <c r="C11" s="182"/>
      <c r="D11" s="183"/>
      <c r="E11" s="183"/>
      <c r="F11" s="183"/>
      <c r="G11" s="183"/>
      <c r="H11" s="183"/>
      <c r="I11" s="183"/>
      <c r="J11" s="184"/>
    </row>
    <row r="12" spans="1:11" ht="66" customHeight="1" x14ac:dyDescent="0.25">
      <c r="A12" s="102"/>
      <c r="B12" s="102" t="s">
        <v>142</v>
      </c>
      <c r="C12" s="182"/>
      <c r="D12" s="183"/>
      <c r="E12" s="183"/>
      <c r="F12" s="183"/>
      <c r="G12" s="183"/>
      <c r="H12" s="183"/>
      <c r="I12" s="183"/>
      <c r="J12" s="184"/>
    </row>
    <row r="13" spans="1:11" ht="47.25" x14ac:dyDescent="0.25">
      <c r="A13" s="105">
        <v>1</v>
      </c>
      <c r="B13" s="102" t="s">
        <v>147</v>
      </c>
      <c r="C13" s="102" t="s">
        <v>117</v>
      </c>
      <c r="D13" s="104" t="s">
        <v>105</v>
      </c>
      <c r="E13" s="102">
        <v>0</v>
      </c>
      <c r="F13" s="102">
        <v>0</v>
      </c>
      <c r="G13" s="102">
        <v>0</v>
      </c>
      <c r="H13" s="102">
        <v>100</v>
      </c>
      <c r="I13" s="102">
        <v>100</v>
      </c>
      <c r="J13" s="102">
        <v>100</v>
      </c>
    </row>
    <row r="14" spans="1:11" ht="18.75" x14ac:dyDescent="0.25">
      <c r="A14" s="2"/>
    </row>
    <row r="15" spans="1:11" ht="18.75" x14ac:dyDescent="0.25">
      <c r="A15" s="2"/>
    </row>
  </sheetData>
  <mergeCells count="9">
    <mergeCell ref="C11:J11"/>
    <mergeCell ref="C12:J12"/>
    <mergeCell ref="E1:J4"/>
    <mergeCell ref="A6:J6"/>
    <mergeCell ref="A8:A9"/>
    <mergeCell ref="B8:B9"/>
    <mergeCell ref="C8:C9"/>
    <mergeCell ref="D8:D9"/>
    <mergeCell ref="E8:J8"/>
  </mergeCells>
  <pageMargins left="0.78740157480314965" right="0.78740157480314965" top="1.1811023622047245" bottom="0.15748031496062992" header="0.31496062992125984" footer="0.31496062992125984"/>
  <pageSetup paperSize="9" scale="94"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3</vt:i4>
      </vt:variant>
    </vt:vector>
  </HeadingPairs>
  <TitlesOfParts>
    <vt:vector size="12" baseType="lpstr">
      <vt:lpstr>пр 6 к Пр</vt:lpstr>
      <vt:lpstr>пр 7 к Пр</vt:lpstr>
      <vt:lpstr>пр 8 к Пр</vt:lpstr>
      <vt:lpstr>пр к ОМ1</vt:lpstr>
      <vt:lpstr>пр к ОМ2</vt:lpstr>
      <vt:lpstr>пр к ОМ3</vt:lpstr>
      <vt:lpstr>пр к ОМ4</vt:lpstr>
      <vt:lpstr>пр к ОМ5</vt:lpstr>
      <vt:lpstr>пр к ОМ6</vt:lpstr>
      <vt:lpstr>'пр 7 к Пр'!Заголовки_для_печати</vt:lpstr>
      <vt:lpstr>'пр 8 к Пр'!Заголовки_для_печати</vt:lpstr>
      <vt:lpstr>'пр 7 к Пр'!Область_печати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Наталья Л. Моховикова</dc:creator>
  <cp:lastModifiedBy>Маргарита В. Качаева</cp:lastModifiedBy>
  <cp:lastPrinted>2022-03-24T08:55:20Z</cp:lastPrinted>
  <dcterms:created xsi:type="dcterms:W3CDTF">2016-10-20T04:37:12Z</dcterms:created>
  <dcterms:modified xsi:type="dcterms:W3CDTF">2022-03-24T08:57:44Z</dcterms:modified>
</cp:coreProperties>
</file>