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УПРАВЛЕНИЕ ДЕЛАМИ\УПРАВЛЕНИЕ ДЕЛАМИ 2021\Управление экономики\антитеррор программа\"/>
    </mc:Choice>
  </mc:AlternateContent>
  <bookViews>
    <workbookView xWindow="0" yWindow="0" windowWidth="28800" windowHeight="11835" tabRatio="752" firstSheet="2" activeTab="6"/>
  </bookViews>
  <sheets>
    <sheet name="пр к пасп" sheetId="2" state="hidden" r:id="rId1"/>
    <sheet name="пр к пасп ПП1" sheetId="7" state="hidden" r:id="rId2"/>
    <sheet name="пр к ПП1" sheetId="8" r:id="rId3"/>
    <sheet name="пр к пасп ПП2" sheetId="18" state="hidden" r:id="rId4"/>
    <sheet name="пр к ПП2" sheetId="15" state="hidden" r:id="rId5"/>
    <sheet name="пр 3 к МП" sheetId="3" state="hidden" r:id="rId6"/>
    <sheet name="пр 4 к МП" sheetId="5" r:id="rId7"/>
    <sheet name="пр 5 к МП" sheetId="6" state="hidden" r:id="rId8"/>
  </sheets>
  <definedNames>
    <definedName name="_xlnm._FilterDatabase" localSheetId="2" hidden="1">'пр к ПП1'!$A$8:$N$14</definedName>
    <definedName name="_xlnm._FilterDatabase" localSheetId="4" hidden="1">'пр к ПП2'!$A$8:$N$13</definedName>
    <definedName name="_xlnm.Print_Titles" localSheetId="5">'пр 3 к МП'!$10:$11</definedName>
    <definedName name="_xlnm.Print_Titles" localSheetId="6">'пр 4 к МП'!$11:$13</definedName>
    <definedName name="_xlnm.Print_Titles" localSheetId="7">'пр 5 к МП'!$13:$15</definedName>
    <definedName name="_xlnm.Print_Titles" localSheetId="0">'пр к пасп'!$16:$19</definedName>
    <definedName name="_xlnm.Print_Titles" localSheetId="1">'пр к пасп ПП1'!$12:$14</definedName>
    <definedName name="_xlnm.Print_Titles" localSheetId="3">'пр к пасп ПП2'!$8:$10</definedName>
    <definedName name="_xlnm.Print_Area" localSheetId="5">'пр 3 к МП'!$A$1:$E$19</definedName>
    <definedName name="_xlnm.Print_Area" localSheetId="6">'пр 4 к МП'!$A$1:$N$20</definedName>
    <definedName name="_xlnm.Print_Area" localSheetId="7">'пр 5 к МП'!$A$1:$M$36</definedName>
    <definedName name="_xlnm.Print_Area" localSheetId="0">'пр к пасп'!$A$1:$L$24</definedName>
    <definedName name="_xlnm.Print_Area" localSheetId="1">'пр к пасп ПП1'!$A$1:$I$18</definedName>
    <definedName name="_xlnm.Print_Area" localSheetId="3">'пр к пасп ПП2'!$A$1:$J$13</definedName>
    <definedName name="_xlnm.Print_Area" localSheetId="2">'пр к ПП1'!$A$1:$O$16</definedName>
    <definedName name="_xlnm.Print_Area" localSheetId="4">'пр к ПП2'!$A$1:$N$14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8" l="1"/>
  <c r="M33" i="6" l="1"/>
  <c r="M32" i="6"/>
  <c r="M26" i="6"/>
  <c r="O26" i="6"/>
  <c r="M25" i="6"/>
  <c r="J16" i="5" l="1"/>
  <c r="K16" i="5"/>
  <c r="L14" i="5" l="1"/>
  <c r="K14" i="5"/>
  <c r="J14" i="5"/>
  <c r="O23" i="6" l="1"/>
  <c r="O27" i="6"/>
  <c r="I16" i="5" l="1"/>
  <c r="I14" i="5" s="1"/>
  <c r="H14" i="15" l="1"/>
  <c r="O34" i="6" l="1"/>
  <c r="G22" i="6" l="1"/>
  <c r="F22" i="6"/>
  <c r="E22" i="6"/>
  <c r="G21" i="6"/>
  <c r="F21" i="6"/>
  <c r="E21" i="6"/>
  <c r="G20" i="6"/>
  <c r="F20" i="6"/>
  <c r="E20" i="6"/>
  <c r="O20" i="6" s="1"/>
  <c r="G19" i="6"/>
  <c r="F19" i="6"/>
  <c r="E19" i="6"/>
  <c r="G18" i="6"/>
  <c r="F18" i="6"/>
  <c r="E18" i="6"/>
  <c r="G30" i="6" l="1"/>
  <c r="F30" i="6"/>
  <c r="E30" i="6"/>
  <c r="G23" i="6"/>
  <c r="F23" i="6"/>
  <c r="E23" i="6"/>
  <c r="O30" i="6" l="1"/>
  <c r="E16" i="6"/>
  <c r="O16" i="6" s="1"/>
  <c r="G16" i="6"/>
  <c r="F16" i="6"/>
  <c r="M36" i="6" l="1"/>
  <c r="M35" i="6"/>
  <c r="M29" i="6"/>
  <c r="M28" i="6"/>
  <c r="C30" i="6"/>
  <c r="C23" i="6"/>
  <c r="C16" i="6"/>
  <c r="N15" i="5"/>
  <c r="O19" i="6" l="1"/>
  <c r="I14" i="15" l="1"/>
</calcChain>
</file>

<file path=xl/sharedStrings.xml><?xml version="1.0" encoding="utf-8"?>
<sst xmlns="http://schemas.openxmlformats.org/spreadsheetml/2006/main" count="280" uniqueCount="146">
  <si>
    <t>ИНФОРМАЦИЯ</t>
  </si>
  <si>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</si>
  <si>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</si>
  <si>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</si>
  <si>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</si>
  <si>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</si>
  <si>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</si>
  <si>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</si>
  <si>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</si>
  <si>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</si>
  <si>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</si>
  <si>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</si>
  <si>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</si>
  <si>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</si>
  <si>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об основных мерах правового регулирования в соответствующей</t>
  </si>
  <si>
    <t>сфере (области) муниципального управления, направленных</t>
  </si>
  <si>
    <t>на достижение цели и (или) задач муниципальной программы</t>
  </si>
  <si>
    <t>№ п/п</t>
  </si>
  <si>
    <t>(тыс. рублей)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</si>
  <si>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</si>
  <si>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</si>
  <si>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</si>
  <si>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</si>
  <si>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</si>
  <si>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</si>
  <si>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</si>
  <si>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</si>
  <si>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</si>
  <si>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</si>
  <si>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</si>
  <si>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</si>
  <si>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</si>
  <si>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</si>
  <si>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внебюджетных фондов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</si>
  <si>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</si>
  <si>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</si>
  <si>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</si>
  <si>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</si>
  <si>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об источниках финансирования подпрограмм, отдельных</t>
  </si>
  <si>
    <t>мероприятий муниципальной программы Туруханского района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</si>
  <si>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</si>
  <si>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</si>
  <si>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</si>
  <si>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Цель, показатели результативности</t>
  </si>
  <si>
    <t>Источник информации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</si>
  <si>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</si>
  <si>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</si>
  <si>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</si>
  <si>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</si>
  <si>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2018 год</t>
  </si>
  <si>
    <t>2019 год</t>
  </si>
  <si>
    <t>2020 год</t>
  </si>
  <si>
    <t>1.2.</t>
  </si>
  <si>
    <t>2.1.</t>
  </si>
  <si>
    <t>Подпрограмма 2</t>
  </si>
  <si>
    <t>и значения показателей результативности подпрограммы 1</t>
  </si>
  <si>
    <t>федеральный бюджет</t>
  </si>
  <si>
    <t>краевой бюджет</t>
  </si>
  <si>
    <t>бюджеты муниципальных образований Туруханского района</t>
  </si>
  <si>
    <t>всего расходные обязательства по муниципальной программе Туруханского района</t>
  </si>
  <si>
    <t>ресурсном обеспечении муниципальной программы Туруханского района за счет средств районного бюджета,</t>
  </si>
  <si>
    <t>в том числе средств, поступивших из бюджетов других уровней бюджетной системы и бюджетов государственных</t>
  </si>
  <si>
    <t>Итого по подпрограмме</t>
  </si>
  <si>
    <t>1.1.1.</t>
  </si>
  <si>
    <t>2.1.1.</t>
  </si>
  <si>
    <t>Приложение № 5</t>
  </si>
  <si>
    <t>заполнить пр 5 к МП</t>
  </si>
  <si>
    <t>всего расходные обязательства по подпрограмме</t>
  </si>
  <si>
    <t>Приложение № 4</t>
  </si>
  <si>
    <t>Приложение №1</t>
  </si>
  <si>
    <t>шт.</t>
  </si>
  <si>
    <t>Количество человек вошедших в составы  общественных организаций, участвующих в охране общественного порядка (в качестве народных дружинников)</t>
  </si>
  <si>
    <t>чел.</t>
  </si>
  <si>
    <t>Цель: Профилактика терроризма и экстремизма, повышение антитеррористической защищенности и защита жизни граждан на территории Туруханского района</t>
  </si>
  <si>
    <t>Цель: Повышение эфективности профилактики правонарушений и преступлений общественного порядка и обеспечение общественной безопасности на территории Туруханского района</t>
  </si>
  <si>
    <t>0</t>
  </si>
  <si>
    <t>4</t>
  </si>
  <si>
    <t>«Профилактика правонарушений, укрепление общественного порядка и общественной безопасности»</t>
  </si>
  <si>
    <t>Цель: Повышение эффективности профилактики правонарушений, укрепление общественного порядка и общественной безопасности на территории Туруханского района</t>
  </si>
  <si>
    <t>Задача: Информирование жителей Туруханского района по вопросам противодействия терроризму</t>
  </si>
  <si>
    <t>Задача: Создание условий по снижению уровня правонарушений, совершаемых на территории Туруханского района</t>
  </si>
  <si>
    <t>Субсидии общественной организации, участвующей в охране общественного порядка, на материально-техническое обеспечение</t>
  </si>
  <si>
    <t>Материальное стимулирование деятельности народных дружинников</t>
  </si>
  <si>
    <t>мероприятий подпрограммы 1 «Профилактика правонарушений, укрепление общественного порядка и общественной безопасности»</t>
  </si>
  <si>
    <t>Приложение №2
к подпрограмме 1 «Профилактика правонарушений, укрепление общественного порядка и общественной безопасности»</t>
  </si>
  <si>
    <t>Приложение № 1
к паспорту подпрограммы 1 «Профилактика правонарушений, укрепление общественного порядка и общественной безопасности»</t>
  </si>
  <si>
    <t>к паспорту муниципальной  программы Туруханского района "Профилактика правонарушений и антитеррористическая защищенность на территории Туруханского района"</t>
  </si>
  <si>
    <t>Приложение № 1
к паспорту подпрограммы 2 «Профилактика терроризма, минимизация и ликвидация последствий его проявления»</t>
  </si>
  <si>
    <t>и значения показателей результативности подпрограммы 2 
«Профилактика терроризма, минимизация и ликвидация последствий его проявления»</t>
  </si>
  <si>
    <t>Цель: Профилактика терроризма и экстремизма, защита жизни граждан, а также повышение антитеррористической защищенности граждан на территории Туруханского района</t>
  </si>
  <si>
    <t>мероприятий подпрограммы 2 «Профилактика терроризма, минимизация и ликвидация последствий его проявления»</t>
  </si>
  <si>
    <t>Цель: Профилактика терроризма и экстремизма, защита жизни граждан, проживающих на территории Туруханского района, а также повышение антитеррористической защищенности граждан на территории Туруханского района</t>
  </si>
  <si>
    <t>Приобретение изготовленных плакатов, памяток и другой печатной продукции для учреждений, организаций по профилактике терроризма</t>
  </si>
  <si>
    <t>Увеличение количества организаций, учреждений обеспеченных плакатами, памятками и другой печатной продукций по профилактике терроризма на территории Туруханского района</t>
  </si>
  <si>
    <t>к муниципальной программе Туруханского района "Профилактика правонарушений и антитеррористическая защищенность на территории Туруханского района"</t>
  </si>
  <si>
    <t>"Профилактика правонарушений и антитеррористичоская защищенность на территории Туруханского района)</t>
  </si>
  <si>
    <t>Цель муниципальной программы Туруханского района: Повышение профилактики правонарушений и преступлений общественного порядка и обеспечение общественной безопасности</t>
  </si>
  <si>
    <t>Подпрограмма 1 "Профилактика правонарушений, укрепление общественного порядка и общественной безопасности"</t>
  </si>
  <si>
    <t>Цель муниципальной программы Туруханского района: Профилактика терроризма и экстремизма, защита жизни граждан, а также повышение антитеррористической защищенности граждан на территории Туруханского района</t>
  </si>
  <si>
    <t>Подпрограмма 2 "Профилактика терроризма, минимизация и ликвидация последствий его проявления")</t>
  </si>
  <si>
    <t>к муниципальной программе Туруханского района "Профилактика правонарушений и антитеррористическая защищенности"</t>
  </si>
  <si>
    <t>Профилактика правонарушений и антитеррористической защищенности на территории Туруханского района</t>
  </si>
  <si>
    <t>Профилактика правонарушений, укрепление общественного порядка и общественной безопасности</t>
  </si>
  <si>
    <t>администрация Туруханского района</t>
  </si>
  <si>
    <t>распоряжение</t>
  </si>
  <si>
    <t>Подготовка нормативно-правовых актов, определяющих порядок для финансирования мероприятий направленных на укрепление общественного порядка и общественной безопасности на территории Туруханского района</t>
  </si>
  <si>
    <t xml:space="preserve">Подготовка нормативно-правовых актов, определяющих порядок для финансирования мероприятий направленных профилактику терроризма, минимизацию и ликвидацию последствий его проявления на территории Туруханского района </t>
  </si>
  <si>
    <t xml:space="preserve">Администрация Туруханского района </t>
  </si>
  <si>
    <t>1320083790</t>
  </si>
  <si>
    <t>Количество установленных видеокамер в населенных пунктах</t>
  </si>
  <si>
    <t>2021 год</t>
  </si>
  <si>
    <t>2025-2030</t>
  </si>
  <si>
    <t>Количество установленных видеокамер внаселенных пунктах Туруханского района</t>
  </si>
  <si>
    <t>1.3.</t>
  </si>
  <si>
    <t>Приобретение и установка систем видеонаблюдения</t>
  </si>
  <si>
    <t>2017 год</t>
  </si>
  <si>
    <t>Год, предшествующий реализации программы</t>
  </si>
  <si>
    <t>Годы реализации муниципальной программы</t>
  </si>
  <si>
    <t>Задача: Создать условий по снижению уровня правонарушений, совершаемых на территории Туруханского района</t>
  </si>
  <si>
    <t>Приложение № 2
к подпрограмме 2 «Профилактика терроризма, минимизация и ликвидация последствий его проявления»</t>
  </si>
  <si>
    <t>Задача муниципальной программы Туруханского района: Создать условия по снижению уровня правонарушений, совершаемых на территории Туруханского района</t>
  </si>
  <si>
    <t>Задача муниципальной программы Туруханского района: Информировать жителей Туруханского района по вопросам противодействия терроризму</t>
  </si>
  <si>
    <t>0314</t>
  </si>
  <si>
    <t>Приложение № 3</t>
  </si>
  <si>
    <t>20</t>
  </si>
  <si>
    <t>Недопущение роста совершаемых преступлений на улицах с. Туруханск и г. Игарка</t>
  </si>
  <si>
    <t>2022 год</t>
  </si>
  <si>
    <t xml:space="preserve">2022-2025 </t>
  </si>
  <si>
    <t>%</t>
  </si>
  <si>
    <t>50</t>
  </si>
  <si>
    <t>60</t>
  </si>
  <si>
    <t>70</t>
  </si>
  <si>
    <t>30</t>
  </si>
  <si>
    <t>40</t>
  </si>
  <si>
    <t>Обеспеченность организаций, учреждений  плакатами, памятками и другой печатной продукций по профилактике терроризма на территории Туруханского района</t>
  </si>
  <si>
    <t>Обеспеченность организаций, учреждений плакатами, памятками и другой печатной продукций по профилактике терроризма на территории Туруханского района</t>
  </si>
  <si>
    <t>Администрация г. Игарка</t>
  </si>
  <si>
    <t>к муниципальной программе Туруханского района "Профилактика правонарушений и антитеррористическая защищенность на территории Туруханского района</t>
  </si>
  <si>
    <t>2023 год</t>
  </si>
  <si>
    <t>85</t>
  </si>
  <si>
    <t>65</t>
  </si>
  <si>
    <t>до декабря 2021 года</t>
  </si>
  <si>
    <t>факт</t>
  </si>
  <si>
    <t>Приложение №1
к постановлению администрации Туруханского района</t>
  </si>
  <si>
    <t>Администрация Туруханского сельсовета</t>
  </si>
  <si>
    <t>Приложение №2
к постановлению администрации Туруханского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</si>
</sst>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_-* #,##0.000_р_._-;\-* #,##0.000_р_._-;_-* &quot;-&quot;??_р_._-;_-@_-"/>
    <numFmt numFmtId="166" formatCode="_(* #,##0.00_);_(* \(#,##0.00\);_(* &quot;-&quot;??_);_(@_)"/>
    <numFmt numFmtId="167" formatCode="_-* #,##0.000_р_._-;\-* #,##0.000_р_._-;_-* &quot;-&quot;???_р_._-;_-@_-"/>
    <numFmt numFmtId="168" formatCode="#,##0.000_ ;\-#,##0.000\ "/>
  </numFmts>
  <fonts count="9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</cellStyleXfs>
  <cellXfs count="16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164" fontId="4" fillId="0" borderId="1" xfId="2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64" fontId="2" fillId="0" borderId="1" xfId="2" applyNumberFormat="1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165" fontId="2" fillId="0" borderId="1" xfId="2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6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2" fillId="0" borderId="0" xfId="0" applyFont="1" applyAlignment="1"/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3" fillId="3" borderId="0" xfId="0" applyFont="1" applyFill="1"/>
    <xf numFmtId="164" fontId="4" fillId="3" borderId="1" xfId="2" applyFont="1" applyFill="1" applyBorder="1" applyAlignment="1">
      <alignment vertical="center" wrapText="1"/>
    </xf>
    <xf numFmtId="0" fontId="2" fillId="3" borderId="1" xfId="1" applyFont="1" applyFill="1" applyBorder="1" applyAlignment="1">
      <alignment vertical="center" wrapText="1"/>
    </xf>
    <xf numFmtId="0" fontId="2" fillId="3" borderId="1" xfId="0" applyFont="1" applyFill="1" applyBorder="1" applyAlignment="1">
      <alignment wrapText="1"/>
    </xf>
    <xf numFmtId="165" fontId="6" fillId="3" borderId="1" xfId="2" applyNumberFormat="1" applyFont="1" applyFill="1" applyBorder="1" applyAlignment="1">
      <alignment vertical="center" wrapText="1"/>
    </xf>
    <xf numFmtId="165" fontId="6" fillId="0" borderId="1" xfId="2" applyNumberFormat="1" applyFont="1" applyBorder="1" applyAlignment="1">
      <alignment vertical="center" wrapText="1"/>
    </xf>
    <xf numFmtId="165" fontId="3" fillId="0" borderId="0" xfId="2" applyNumberFormat="1" applyFont="1"/>
    <xf numFmtId="165" fontId="4" fillId="3" borderId="1" xfId="2" applyNumberFormat="1" applyFont="1" applyFill="1" applyBorder="1" applyAlignment="1">
      <alignment vertical="center" wrapText="1"/>
    </xf>
    <xf numFmtId="165" fontId="4" fillId="0" borderId="1" xfId="2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Fill="1" applyAlignment="1">
      <alignment vertical="center"/>
    </xf>
    <xf numFmtId="2" fontId="3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2" fillId="3" borderId="1" xfId="2" applyNumberFormat="1" applyFont="1" applyFill="1" applyBorder="1" applyAlignment="1">
      <alignment vertical="center" wrapText="1"/>
    </xf>
    <xf numFmtId="165" fontId="2" fillId="3" borderId="1" xfId="2" applyNumberFormat="1" applyFont="1" applyFill="1" applyBorder="1" applyAlignment="1">
      <alignment wrapText="1"/>
    </xf>
    <xf numFmtId="165" fontId="2" fillId="0" borderId="1" xfId="2" applyNumberFormat="1" applyFont="1" applyBorder="1" applyAlignment="1">
      <alignment vertical="center" wrapText="1"/>
    </xf>
    <xf numFmtId="165" fontId="2" fillId="0" borderId="1" xfId="2" applyNumberFormat="1" applyFont="1" applyBorder="1" applyAlignment="1">
      <alignment horizontal="left" vertical="center" wrapText="1"/>
    </xf>
    <xf numFmtId="165" fontId="2" fillId="0" borderId="1" xfId="2" applyNumberFormat="1" applyFont="1" applyFill="1" applyBorder="1" applyAlignment="1">
      <alignment vertical="center" wrapText="1"/>
    </xf>
    <xf numFmtId="165" fontId="2" fillId="0" borderId="1" xfId="2" applyNumberFormat="1" applyFont="1" applyFill="1" applyBorder="1" applyAlignment="1">
      <alignment horizontal="left" vertical="center" wrapText="1"/>
    </xf>
    <xf numFmtId="165" fontId="6" fillId="0" borderId="1" xfId="2" applyNumberFormat="1" applyFont="1" applyFill="1" applyBorder="1" applyAlignment="1">
      <alignment horizontal="left" vertical="center" wrapText="1"/>
    </xf>
    <xf numFmtId="165" fontId="4" fillId="2" borderId="1" xfId="2" applyNumberFormat="1" applyFont="1" applyFill="1" applyBorder="1" applyAlignment="1">
      <alignment vertical="center" wrapText="1"/>
    </xf>
    <xf numFmtId="16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2" applyNumberFormat="1" applyFont="1" applyFill="1" applyBorder="1" applyAlignment="1">
      <alignment vertical="center" wrapText="1"/>
    </xf>
    <xf numFmtId="167" fontId="4" fillId="0" borderId="1" xfId="2" applyNumberFormat="1" applyFont="1" applyBorder="1" applyAlignment="1">
      <alignment vertical="center" wrapText="1"/>
    </xf>
    <xf numFmtId="167" fontId="6" fillId="0" borderId="1" xfId="2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2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8" fontId="4" fillId="0" borderId="1" xfId="2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66" fontId="3" fillId="0" borderId="1" xfId="3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66" fontId="4" fillId="0" borderId="1" xfId="3" applyFont="1" applyFill="1" applyBorder="1" applyAlignment="1">
      <alignment vertical="center"/>
    </xf>
    <xf numFmtId="164" fontId="2" fillId="0" borderId="1" xfId="2" applyNumberFormat="1" applyFont="1" applyFill="1" applyBorder="1" applyAlignment="1">
      <alignment horizontal="left" vertical="center" wrapText="1"/>
    </xf>
    <xf numFmtId="0" fontId="4" fillId="0" borderId="0" xfId="0" applyFont="1" applyFill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0" fillId="0" borderId="0" xfId="0" applyAlignment="1"/>
    <xf numFmtId="0" fontId="3" fillId="0" borderId="0" xfId="0" applyFont="1" applyAlignment="1">
      <alignment horizontal="left" vertical="top"/>
    </xf>
    <xf numFmtId="0" fontId="6" fillId="0" borderId="2" xfId="5" applyFont="1" applyBorder="1" applyAlignment="1">
      <alignment horizontal="left" vertical="center" wrapText="1"/>
    </xf>
    <xf numFmtId="0" fontId="6" fillId="0" borderId="3" xfId="5" applyFont="1" applyBorder="1" applyAlignment="1">
      <alignment horizontal="left" vertical="center" wrapText="1"/>
    </xf>
    <xf numFmtId="0" fontId="6" fillId="0" borderId="4" xfId="5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</cellXfs>
  <cellStyles count="6">
    <cellStyle name="Гиперссылка" xfId="1" builtinId="8"/>
    <cellStyle name="Обычный" xfId="0" builtinId="0"/>
    <cellStyle name="Обычный 2" xfId="4"/>
    <cellStyle name="Обычный 3" xf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3:M25"/>
  <sheetViews>
    <sheetView topLeftCell="A15" zoomScale="70" zoomScaleNormal="70" zoomScaleSheetLayoutView="85" workbookViewId="0">
      <selection activeCell="G22" sqref="G22"/>
    </sheetView>
  </sheetViews>
  <sheetFormatPr defaultRowHeight="15.75" x14ac:dyDescent="0.25"/>
  <cols>
    <col min="1" max="1" width="6.375" style="6" customWidth="1"/>
    <col min="2" max="2" width="24.375" style="1" customWidth="1"/>
    <col min="3" max="4" width="11.75" style="1" customWidth="1"/>
    <col min="5" max="5" width="13.25" style="1" customWidth="1"/>
    <col min="6" max="10" width="10.25" style="1" customWidth="1"/>
    <col min="11" max="12" width="14.875" style="1" customWidth="1"/>
    <col min="13" max="16384" width="9" style="1"/>
  </cols>
  <sheetData>
    <row r="3" spans="1:12" ht="18.75" x14ac:dyDescent="0.3">
      <c r="H3" s="131"/>
      <c r="I3" s="131"/>
      <c r="J3" s="131"/>
      <c r="K3" s="131"/>
      <c r="L3" s="131"/>
    </row>
    <row r="4" spans="1:12" ht="18.75" x14ac:dyDescent="0.3">
      <c r="H4" s="131"/>
      <c r="I4" s="131"/>
      <c r="J4" s="131"/>
      <c r="K4" s="131"/>
      <c r="L4" s="131"/>
    </row>
    <row r="5" spans="1:12" ht="18.75" x14ac:dyDescent="0.3">
      <c r="H5" s="131"/>
      <c r="I5" s="131"/>
      <c r="J5" s="131"/>
      <c r="K5" s="131"/>
      <c r="L5" s="131"/>
    </row>
    <row r="7" spans="1:12" ht="18.75" x14ac:dyDescent="0.25">
      <c r="H7" s="5" t="s">
        <v>69</v>
      </c>
      <c r="I7" s="5"/>
      <c r="J7" s="5"/>
      <c r="K7" s="45"/>
      <c r="L7" s="45"/>
    </row>
    <row r="8" spans="1:12" ht="100.5" customHeight="1" x14ac:dyDescent="0.25">
      <c r="H8" s="132" t="s">
        <v>86</v>
      </c>
      <c r="I8" s="132"/>
      <c r="J8" s="132"/>
      <c r="K8" s="132"/>
      <c r="L8" s="132"/>
    </row>
    <row r="11" spans="1:12" ht="18.75" x14ac:dyDescent="0.25">
      <c r="A11" s="130" t="s">
        <v>1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</row>
    <row r="12" spans="1:12" ht="18.75" x14ac:dyDescent="0.25">
      <c r="A12" s="130" t="s">
        <v>8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</row>
    <row r="13" spans="1:12" ht="18.75" x14ac:dyDescent="0.25">
      <c r="A13" s="130" t="s">
        <v>6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</row>
    <row r="14" spans="1:12" ht="18.75" x14ac:dyDescent="0.25">
      <c r="A14" s="130" t="s">
        <v>7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</row>
    <row r="15" spans="1:12" ht="18.75" x14ac:dyDescent="0.25">
      <c r="A15" s="2"/>
    </row>
    <row r="16" spans="1:12" ht="80.25" customHeight="1" x14ac:dyDescent="0.25">
      <c r="A16" s="124" t="s">
        <v>17</v>
      </c>
      <c r="B16" s="124" t="s">
        <v>4</v>
      </c>
      <c r="C16" s="124" t="s">
        <v>2</v>
      </c>
      <c r="D16" s="93" t="s">
        <v>116</v>
      </c>
      <c r="E16" s="124" t="s">
        <v>117</v>
      </c>
      <c r="F16" s="124"/>
      <c r="G16" s="124"/>
      <c r="H16" s="124"/>
      <c r="I16" s="124"/>
      <c r="J16" s="124"/>
      <c r="K16" s="124"/>
      <c r="L16" s="124"/>
    </row>
    <row r="17" spans="1:13" ht="95.25" customHeight="1" x14ac:dyDescent="0.25">
      <c r="A17" s="124"/>
      <c r="B17" s="124"/>
      <c r="C17" s="124"/>
      <c r="D17" s="125" t="s">
        <v>115</v>
      </c>
      <c r="E17" s="124" t="s">
        <v>49</v>
      </c>
      <c r="F17" s="124" t="s">
        <v>50</v>
      </c>
      <c r="G17" s="125" t="s">
        <v>51</v>
      </c>
      <c r="H17" s="124" t="s">
        <v>110</v>
      </c>
      <c r="I17" s="125" t="s">
        <v>126</v>
      </c>
      <c r="J17" s="128" t="s">
        <v>138</v>
      </c>
      <c r="K17" s="124" t="s">
        <v>5</v>
      </c>
      <c r="L17" s="124"/>
    </row>
    <row r="18" spans="1:13" x14ac:dyDescent="0.25">
      <c r="A18" s="124"/>
      <c r="B18" s="124"/>
      <c r="C18" s="124"/>
      <c r="D18" s="126"/>
      <c r="E18" s="124"/>
      <c r="F18" s="124"/>
      <c r="G18" s="126"/>
      <c r="H18" s="124"/>
      <c r="I18" s="127"/>
      <c r="J18" s="129"/>
      <c r="K18" s="80" t="s">
        <v>127</v>
      </c>
      <c r="L18" s="80" t="s">
        <v>111</v>
      </c>
    </row>
    <row r="19" spans="1:13" x14ac:dyDescent="0.25">
      <c r="A19" s="17">
        <v>1</v>
      </c>
      <c r="B19" s="17">
        <v>2</v>
      </c>
      <c r="C19" s="17">
        <v>3</v>
      </c>
      <c r="D19" s="93">
        <v>4</v>
      </c>
      <c r="E19" s="75">
        <v>5</v>
      </c>
      <c r="F19" s="75">
        <v>6</v>
      </c>
      <c r="G19" s="86">
        <v>7</v>
      </c>
      <c r="H19" s="75">
        <v>8</v>
      </c>
      <c r="I19" s="107">
        <v>9</v>
      </c>
      <c r="J19" s="100">
        <v>10</v>
      </c>
      <c r="K19" s="75">
        <v>11</v>
      </c>
      <c r="L19" s="75">
        <v>12</v>
      </c>
    </row>
    <row r="20" spans="1:13" s="47" customFormat="1" ht="30.75" customHeight="1" x14ac:dyDescent="0.25">
      <c r="A20" s="30">
        <v>1</v>
      </c>
      <c r="B20" s="122" t="s">
        <v>74</v>
      </c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47" t="s">
        <v>66</v>
      </c>
    </row>
    <row r="21" spans="1:13" s="47" customFormat="1" ht="129.75" customHeight="1" x14ac:dyDescent="0.25">
      <c r="A21" s="73" t="s">
        <v>3</v>
      </c>
      <c r="B21" s="74" t="s">
        <v>71</v>
      </c>
      <c r="C21" s="64" t="s">
        <v>72</v>
      </c>
      <c r="D21" s="94">
        <v>0</v>
      </c>
      <c r="E21" s="90" t="s">
        <v>76</v>
      </c>
      <c r="F21" s="87">
        <v>0</v>
      </c>
      <c r="G21" s="87">
        <v>0</v>
      </c>
      <c r="H21" s="87">
        <v>0</v>
      </c>
      <c r="I21" s="108">
        <v>0</v>
      </c>
      <c r="J21" s="101">
        <v>0</v>
      </c>
      <c r="K21" s="87">
        <v>0</v>
      </c>
      <c r="L21" s="87">
        <v>0</v>
      </c>
    </row>
    <row r="22" spans="1:13" s="47" customFormat="1" ht="129.75" customHeight="1" x14ac:dyDescent="0.25">
      <c r="A22" s="73" t="s">
        <v>52</v>
      </c>
      <c r="B22" s="76" t="s">
        <v>109</v>
      </c>
      <c r="C22" s="87" t="s">
        <v>70</v>
      </c>
      <c r="D22" s="94">
        <v>0</v>
      </c>
      <c r="E22" s="90" t="s">
        <v>75</v>
      </c>
      <c r="F22" s="87">
        <v>0</v>
      </c>
      <c r="G22" s="87">
        <v>0</v>
      </c>
      <c r="H22" s="87">
        <v>20</v>
      </c>
      <c r="I22" s="108">
        <v>20</v>
      </c>
      <c r="J22" s="101">
        <v>20</v>
      </c>
      <c r="K22" s="87">
        <v>0</v>
      </c>
      <c r="L22" s="87">
        <v>0</v>
      </c>
    </row>
    <row r="23" spans="1:13" ht="38.25" customHeight="1" x14ac:dyDescent="0.25">
      <c r="A23" s="17">
        <v>2</v>
      </c>
      <c r="B23" s="123" t="s">
        <v>73</v>
      </c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47" t="s">
        <v>66</v>
      </c>
    </row>
    <row r="24" spans="1:13" s="47" customFormat="1" ht="131.25" customHeight="1" x14ac:dyDescent="0.25">
      <c r="A24" s="46" t="s">
        <v>52</v>
      </c>
      <c r="B24" s="29" t="s">
        <v>135</v>
      </c>
      <c r="C24" s="30" t="s">
        <v>128</v>
      </c>
      <c r="D24" s="94">
        <v>0</v>
      </c>
      <c r="E24" s="90" t="s">
        <v>132</v>
      </c>
      <c r="F24" s="90" t="s">
        <v>133</v>
      </c>
      <c r="G24" s="90" t="s">
        <v>129</v>
      </c>
      <c r="H24" s="90" t="s">
        <v>129</v>
      </c>
      <c r="I24" s="90" t="s">
        <v>130</v>
      </c>
      <c r="J24" s="90" t="s">
        <v>140</v>
      </c>
      <c r="K24" s="90" t="s">
        <v>131</v>
      </c>
      <c r="L24" s="90" t="s">
        <v>139</v>
      </c>
    </row>
    <row r="25" spans="1:13" ht="18.75" x14ac:dyDescent="0.25">
      <c r="A25" s="2"/>
    </row>
  </sheetData>
  <mergeCells count="22">
    <mergeCell ref="A12:L12"/>
    <mergeCell ref="A13:L13"/>
    <mergeCell ref="A14:L14"/>
    <mergeCell ref="H3:L3"/>
    <mergeCell ref="H4:L4"/>
    <mergeCell ref="H5:L5"/>
    <mergeCell ref="H8:L8"/>
    <mergeCell ref="A11:L11"/>
    <mergeCell ref="B20:L20"/>
    <mergeCell ref="B23:L23"/>
    <mergeCell ref="A16:A18"/>
    <mergeCell ref="B16:B18"/>
    <mergeCell ref="C16:C18"/>
    <mergeCell ref="E16:L16"/>
    <mergeCell ref="E17:E18"/>
    <mergeCell ref="F17:F18"/>
    <mergeCell ref="H17:H18"/>
    <mergeCell ref="K17:L17"/>
    <mergeCell ref="G17:G18"/>
    <mergeCell ref="D17:D18"/>
    <mergeCell ref="I17:I18"/>
    <mergeCell ref="J17:J18"/>
  </mergeCells>
  <pageMargins left="0.78740157480314965" right="0.78740157480314965" top="1.1811023622047245" bottom="0.39370078740157483" header="0.31496062992125984" footer="0.31496062992125984"/>
  <pageSetup paperSize="9" scale="53" orientation="portrait" r:id="rId1"/>
  <rowBreaks count="1" manualBreakCount="1">
    <brk id="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I21"/>
  <sheetViews>
    <sheetView view="pageBreakPreview" topLeftCell="A3" zoomScaleNormal="70" zoomScaleSheetLayoutView="100" workbookViewId="0">
      <selection activeCell="F18" sqref="F18"/>
    </sheetView>
  </sheetViews>
  <sheetFormatPr defaultRowHeight="15.75" x14ac:dyDescent="0.25"/>
  <cols>
    <col min="1" max="1" width="4.75" style="6" customWidth="1"/>
    <col min="2" max="2" width="43.5" style="1" customWidth="1"/>
    <col min="3" max="3" width="10.5" style="6" customWidth="1"/>
    <col min="4" max="4" width="14.875" style="1" customWidth="1"/>
    <col min="5" max="5" width="12" style="1" hidden="1" customWidth="1"/>
    <col min="6" max="9" width="12" style="1" customWidth="1"/>
    <col min="10" max="16384" width="9" style="1"/>
  </cols>
  <sheetData>
    <row r="2" spans="1:9" ht="20.25" customHeight="1" x14ac:dyDescent="0.25">
      <c r="D2" s="134"/>
      <c r="E2" s="133"/>
      <c r="F2" s="133"/>
      <c r="G2" s="133"/>
      <c r="H2" s="133"/>
      <c r="I2" s="133"/>
    </row>
    <row r="3" spans="1:9" ht="20.25" customHeight="1" x14ac:dyDescent="0.25">
      <c r="D3" s="134"/>
      <c r="E3" s="133"/>
      <c r="F3" s="133"/>
      <c r="G3" s="133"/>
      <c r="H3" s="133"/>
      <c r="I3" s="133"/>
    </row>
    <row r="4" spans="1:9" ht="20.25" customHeight="1" x14ac:dyDescent="0.25">
      <c r="D4" s="134"/>
      <c r="E4" s="133"/>
      <c r="F4" s="133"/>
      <c r="G4" s="133"/>
      <c r="H4" s="133"/>
      <c r="I4" s="133"/>
    </row>
    <row r="5" spans="1:9" ht="109.5" customHeight="1" x14ac:dyDescent="0.25">
      <c r="D5" s="132" t="s">
        <v>85</v>
      </c>
      <c r="E5" s="133"/>
      <c r="F5" s="133"/>
      <c r="G5" s="133"/>
      <c r="H5" s="133"/>
      <c r="I5" s="133"/>
    </row>
    <row r="6" spans="1:9" ht="18.75" x14ac:dyDescent="0.25">
      <c r="A6" s="12"/>
    </row>
    <row r="7" spans="1:9" ht="18.75" x14ac:dyDescent="0.25">
      <c r="A7" s="12"/>
    </row>
    <row r="8" spans="1:9" ht="18.75" x14ac:dyDescent="0.25">
      <c r="A8" s="130" t="s">
        <v>1</v>
      </c>
      <c r="B8" s="130"/>
      <c r="C8" s="130"/>
      <c r="D8" s="130"/>
      <c r="E8" s="130"/>
      <c r="F8" s="130"/>
      <c r="G8" s="130"/>
      <c r="H8" s="130"/>
      <c r="I8" s="130"/>
    </row>
    <row r="9" spans="1:9" ht="18.75" x14ac:dyDescent="0.25">
      <c r="A9" s="138" t="s">
        <v>55</v>
      </c>
      <c r="B9" s="130"/>
      <c r="C9" s="130"/>
      <c r="D9" s="130"/>
      <c r="E9" s="130"/>
      <c r="F9" s="130"/>
      <c r="G9" s="130"/>
      <c r="H9" s="130"/>
      <c r="I9" s="130"/>
    </row>
    <row r="10" spans="1:9" ht="18.75" x14ac:dyDescent="0.25">
      <c r="A10" s="138" t="s">
        <v>77</v>
      </c>
      <c r="B10" s="130"/>
      <c r="C10" s="130"/>
      <c r="D10" s="130"/>
      <c r="E10" s="130"/>
      <c r="F10" s="130"/>
      <c r="G10" s="130"/>
      <c r="H10" s="130"/>
      <c r="I10" s="130"/>
    </row>
    <row r="11" spans="1:9" ht="13.5" customHeight="1" x14ac:dyDescent="0.25">
      <c r="A11" s="12"/>
    </row>
    <row r="12" spans="1:9" x14ac:dyDescent="0.25">
      <c r="A12" s="124" t="s">
        <v>17</v>
      </c>
      <c r="B12" s="124" t="s">
        <v>43</v>
      </c>
      <c r="C12" s="124" t="s">
        <v>2</v>
      </c>
      <c r="D12" s="124" t="s">
        <v>44</v>
      </c>
      <c r="E12" s="124"/>
      <c r="F12" s="124"/>
      <c r="G12" s="124"/>
      <c r="H12" s="124"/>
      <c r="I12" s="124"/>
    </row>
    <row r="13" spans="1:9" x14ac:dyDescent="0.25">
      <c r="A13" s="124"/>
      <c r="B13" s="124"/>
      <c r="C13" s="124"/>
      <c r="D13" s="124"/>
      <c r="E13" s="75" t="s">
        <v>49</v>
      </c>
      <c r="F13" s="86" t="s">
        <v>51</v>
      </c>
      <c r="G13" s="102">
        <v>2021</v>
      </c>
      <c r="H13" s="107">
        <v>2022</v>
      </c>
      <c r="I13" s="75">
        <v>2023</v>
      </c>
    </row>
    <row r="14" spans="1:9" x14ac:dyDescent="0.25">
      <c r="A14" s="13">
        <v>1</v>
      </c>
      <c r="B14" s="3">
        <v>2</v>
      </c>
      <c r="C14" s="13">
        <v>3</v>
      </c>
      <c r="D14" s="3">
        <v>4</v>
      </c>
      <c r="E14" s="3">
        <v>6</v>
      </c>
      <c r="F14" s="86">
        <v>8</v>
      </c>
      <c r="G14" s="102">
        <v>9</v>
      </c>
      <c r="H14" s="107">
        <v>10</v>
      </c>
      <c r="I14" s="3">
        <v>11</v>
      </c>
    </row>
    <row r="15" spans="1:9" ht="31.5" customHeight="1" x14ac:dyDescent="0.25">
      <c r="A15" s="135" t="s">
        <v>78</v>
      </c>
      <c r="B15" s="136"/>
      <c r="C15" s="136"/>
      <c r="D15" s="136"/>
      <c r="E15" s="136"/>
      <c r="F15" s="136"/>
      <c r="G15" s="136"/>
      <c r="H15" s="136"/>
      <c r="I15" s="137"/>
    </row>
    <row r="16" spans="1:9" x14ac:dyDescent="0.25">
      <c r="A16" s="135" t="s">
        <v>80</v>
      </c>
      <c r="B16" s="136"/>
      <c r="C16" s="136"/>
      <c r="D16" s="136"/>
      <c r="E16" s="136"/>
      <c r="F16" s="136"/>
      <c r="G16" s="136"/>
      <c r="H16" s="136"/>
      <c r="I16" s="137"/>
    </row>
    <row r="17" spans="1:9" ht="63" x14ac:dyDescent="0.25">
      <c r="A17" s="87" t="s">
        <v>3</v>
      </c>
      <c r="B17" s="29" t="s">
        <v>71</v>
      </c>
      <c r="C17" s="87" t="s">
        <v>72</v>
      </c>
      <c r="D17" s="87" t="s">
        <v>37</v>
      </c>
      <c r="E17" s="81" t="s">
        <v>76</v>
      </c>
      <c r="F17" s="81" t="s">
        <v>75</v>
      </c>
      <c r="G17" s="81" t="s">
        <v>75</v>
      </c>
      <c r="H17" s="81" t="s">
        <v>75</v>
      </c>
      <c r="I17" s="81" t="s">
        <v>75</v>
      </c>
    </row>
    <row r="18" spans="1:9" ht="31.5" x14ac:dyDescent="0.25">
      <c r="A18" s="87" t="s">
        <v>52</v>
      </c>
      <c r="B18" s="29" t="s">
        <v>112</v>
      </c>
      <c r="C18" s="87" t="s">
        <v>70</v>
      </c>
      <c r="D18" s="87" t="s">
        <v>37</v>
      </c>
      <c r="E18" s="81" t="s">
        <v>75</v>
      </c>
      <c r="F18" s="81" t="s">
        <v>75</v>
      </c>
      <c r="G18" s="81" t="s">
        <v>124</v>
      </c>
      <c r="H18" s="81" t="s">
        <v>124</v>
      </c>
      <c r="I18" s="81" t="s">
        <v>124</v>
      </c>
    </row>
    <row r="19" spans="1:9" ht="18.75" x14ac:dyDescent="0.25">
      <c r="A19" s="12"/>
    </row>
    <row r="20" spans="1:9" ht="18.75" x14ac:dyDescent="0.25">
      <c r="A20" s="12"/>
    </row>
    <row r="21" spans="1:9" ht="18.75" x14ac:dyDescent="0.25">
      <c r="A21" s="12"/>
    </row>
  </sheetData>
  <mergeCells count="14">
    <mergeCell ref="D5:I5"/>
    <mergeCell ref="D4:I4"/>
    <mergeCell ref="D3:I3"/>
    <mergeCell ref="D2:I2"/>
    <mergeCell ref="A16:I16"/>
    <mergeCell ref="A15:I15"/>
    <mergeCell ref="A8:I8"/>
    <mergeCell ref="A9:I9"/>
    <mergeCell ref="A12:A13"/>
    <mergeCell ref="B12:B13"/>
    <mergeCell ref="C12:C13"/>
    <mergeCell ref="D12:D13"/>
    <mergeCell ref="E12:I12"/>
    <mergeCell ref="A10:I10"/>
  </mergeCells>
  <pageMargins left="0.78740157480314965" right="0.78740157480314965" top="1.1811023622047245" bottom="0.39370078740157483" header="0.31496062992125984" footer="0.31496062992125984"/>
  <pageSetup paperSize="9" scale="9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26"/>
  <sheetViews>
    <sheetView view="pageBreakPreview" zoomScale="80" zoomScaleNormal="70" zoomScaleSheetLayoutView="80" workbookViewId="0">
      <selection activeCell="S4" sqref="S4"/>
    </sheetView>
  </sheetViews>
  <sheetFormatPr defaultRowHeight="18.75" x14ac:dyDescent="0.25"/>
  <cols>
    <col min="1" max="1" width="4.75" style="16" customWidth="1"/>
    <col min="2" max="2" width="18" style="5" customWidth="1"/>
    <col min="3" max="3" width="15.375" style="5" customWidth="1"/>
    <col min="4" max="5" width="7.375" style="5" customWidth="1"/>
    <col min="6" max="6" width="17.75" style="5" customWidth="1"/>
    <col min="7" max="7" width="5.75" style="5" customWidth="1"/>
    <col min="8" max="8" width="11.5" style="5" hidden="1" customWidth="1"/>
    <col min="9" max="9" width="8.25" style="5" customWidth="1"/>
    <col min="10" max="10" width="10.25" style="5" customWidth="1"/>
    <col min="11" max="11" width="9" style="5" customWidth="1"/>
    <col min="12" max="12" width="9.25" style="5" customWidth="1"/>
    <col min="13" max="13" width="13.875" style="5" customWidth="1"/>
    <col min="14" max="14" width="21.875" style="5" customWidth="1"/>
    <col min="15" max="15" width="2.25" style="5" customWidth="1"/>
    <col min="16" max="16384" width="9" style="5"/>
  </cols>
  <sheetData>
    <row r="1" spans="1:14" x14ac:dyDescent="0.25">
      <c r="A1" s="98"/>
      <c r="M1" s="134"/>
      <c r="N1" s="134"/>
    </row>
    <row r="2" spans="1:14" ht="74.25" customHeight="1" x14ac:dyDescent="0.25">
      <c r="A2" s="111"/>
      <c r="M2" s="132" t="s">
        <v>143</v>
      </c>
      <c r="N2" s="132"/>
    </row>
    <row r="3" spans="1:14" ht="21.75" customHeight="1" x14ac:dyDescent="0.25">
      <c r="A3" s="98"/>
    </row>
    <row r="4" spans="1:14" ht="114.75" customHeight="1" x14ac:dyDescent="0.25">
      <c r="M4" s="132" t="s">
        <v>84</v>
      </c>
      <c r="N4" s="132"/>
    </row>
    <row r="5" spans="1:14" x14ac:dyDescent="0.25">
      <c r="A5" s="130" t="s">
        <v>1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</row>
    <row r="6" spans="1:14" x14ac:dyDescent="0.25">
      <c r="A6" s="130" t="s">
        <v>83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</row>
    <row r="8" spans="1:14" x14ac:dyDescent="0.25">
      <c r="A8" s="124" t="s">
        <v>17</v>
      </c>
      <c r="B8" s="124" t="s">
        <v>45</v>
      </c>
      <c r="C8" s="124" t="s">
        <v>24</v>
      </c>
      <c r="D8" s="124" t="s">
        <v>22</v>
      </c>
      <c r="E8" s="124"/>
      <c r="F8" s="124"/>
      <c r="G8" s="124"/>
      <c r="H8" s="124" t="s">
        <v>46</v>
      </c>
      <c r="I8" s="124"/>
      <c r="J8" s="124"/>
      <c r="K8" s="124"/>
      <c r="L8" s="124"/>
      <c r="M8" s="124"/>
      <c r="N8" s="124" t="s">
        <v>47</v>
      </c>
    </row>
    <row r="9" spans="1:14" ht="142.5" customHeight="1" x14ac:dyDescent="0.25">
      <c r="A9" s="124"/>
      <c r="B9" s="124"/>
      <c r="C9" s="124"/>
      <c r="D9" s="13" t="s">
        <v>24</v>
      </c>
      <c r="E9" s="13" t="s">
        <v>25</v>
      </c>
      <c r="F9" s="13" t="s">
        <v>26</v>
      </c>
      <c r="G9" s="13" t="s">
        <v>27</v>
      </c>
      <c r="H9" s="13">
        <v>2018</v>
      </c>
      <c r="I9" s="75">
        <v>2020</v>
      </c>
      <c r="J9" s="86">
        <v>2021</v>
      </c>
      <c r="K9" s="103">
        <v>2022</v>
      </c>
      <c r="L9" s="107">
        <v>2023</v>
      </c>
      <c r="M9" s="13" t="s">
        <v>48</v>
      </c>
      <c r="N9" s="124"/>
    </row>
    <row r="10" spans="1:14" x14ac:dyDescent="0.25">
      <c r="A10" s="17">
        <v>1</v>
      </c>
      <c r="B10" s="13">
        <v>2</v>
      </c>
      <c r="C10" s="13">
        <v>3</v>
      </c>
      <c r="D10" s="13">
        <v>4</v>
      </c>
      <c r="E10" s="13">
        <v>5</v>
      </c>
      <c r="F10" s="13">
        <v>6</v>
      </c>
      <c r="G10" s="13">
        <v>7</v>
      </c>
      <c r="H10" s="13">
        <v>8</v>
      </c>
      <c r="I10" s="13">
        <v>8</v>
      </c>
      <c r="J10" s="86">
        <v>9</v>
      </c>
      <c r="K10" s="103">
        <v>10</v>
      </c>
      <c r="L10" s="107">
        <v>11</v>
      </c>
      <c r="M10" s="13">
        <v>12</v>
      </c>
      <c r="N10" s="13">
        <v>13</v>
      </c>
    </row>
    <row r="11" spans="1:14" s="39" customFormat="1" ht="40.5" customHeight="1" x14ac:dyDescent="0.25">
      <c r="A11" s="142" t="s">
        <v>78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4"/>
    </row>
    <row r="12" spans="1:14" s="39" customFormat="1" ht="15" customHeight="1" x14ac:dyDescent="0.25">
      <c r="A12" s="142" t="s">
        <v>118</v>
      </c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4"/>
    </row>
    <row r="13" spans="1:14" ht="1.5" hidden="1" customHeight="1" x14ac:dyDescent="0.25">
      <c r="A13" s="42" t="s">
        <v>3</v>
      </c>
      <c r="B13" s="18" t="s">
        <v>81</v>
      </c>
      <c r="C13" s="15" t="s">
        <v>103</v>
      </c>
      <c r="D13" s="17"/>
      <c r="E13" s="17"/>
      <c r="F13" s="17"/>
      <c r="G13" s="17"/>
      <c r="H13" s="67">
        <v>0</v>
      </c>
      <c r="I13" s="67">
        <v>0</v>
      </c>
      <c r="J13" s="67">
        <v>0</v>
      </c>
      <c r="K13" s="67">
        <v>0</v>
      </c>
      <c r="L13" s="67">
        <v>0</v>
      </c>
      <c r="M13" s="68">
        <v>0</v>
      </c>
      <c r="N13" s="63"/>
    </row>
    <row r="14" spans="1:14" ht="1.5" hidden="1" customHeight="1" x14ac:dyDescent="0.25">
      <c r="A14" s="75" t="s">
        <v>52</v>
      </c>
      <c r="B14" s="77" t="s">
        <v>82</v>
      </c>
      <c r="C14" s="92" t="s">
        <v>103</v>
      </c>
      <c r="D14" s="17">
        <v>241</v>
      </c>
      <c r="E14" s="96" t="s">
        <v>122</v>
      </c>
      <c r="F14" s="75">
        <v>1310083780</v>
      </c>
      <c r="G14" s="75">
        <v>540</v>
      </c>
      <c r="H14" s="67">
        <v>150</v>
      </c>
      <c r="I14" s="67">
        <v>0</v>
      </c>
      <c r="J14" s="67">
        <v>0</v>
      </c>
      <c r="K14" s="67">
        <v>0</v>
      </c>
      <c r="L14" s="67">
        <v>0</v>
      </c>
      <c r="M14" s="68">
        <v>0</v>
      </c>
      <c r="N14" s="139" t="s">
        <v>125</v>
      </c>
    </row>
    <row r="15" spans="1:14" ht="49.5" customHeight="1" x14ac:dyDescent="0.25">
      <c r="A15" s="125" t="s">
        <v>113</v>
      </c>
      <c r="B15" s="125" t="s">
        <v>114</v>
      </c>
      <c r="C15" s="105" t="s">
        <v>136</v>
      </c>
      <c r="D15" s="106">
        <v>241</v>
      </c>
      <c r="E15" s="96" t="s">
        <v>122</v>
      </c>
      <c r="F15" s="106">
        <v>1310083980</v>
      </c>
      <c r="G15" s="106">
        <v>244</v>
      </c>
      <c r="H15" s="67"/>
      <c r="I15" s="110">
        <v>0</v>
      </c>
      <c r="J15" s="110">
        <v>0</v>
      </c>
      <c r="K15" s="110">
        <v>0</v>
      </c>
      <c r="L15" s="67">
        <v>0</v>
      </c>
      <c r="M15" s="68"/>
      <c r="N15" s="140"/>
    </row>
    <row r="16" spans="1:14" ht="64.5" customHeight="1" x14ac:dyDescent="0.25">
      <c r="A16" s="127"/>
      <c r="B16" s="126"/>
      <c r="C16" s="113" t="s">
        <v>144</v>
      </c>
      <c r="D16" s="114">
        <v>241</v>
      </c>
      <c r="E16" s="33" t="s">
        <v>122</v>
      </c>
      <c r="F16" s="114">
        <v>1310083980</v>
      </c>
      <c r="G16" s="114">
        <v>540</v>
      </c>
      <c r="H16" s="69">
        <v>0</v>
      </c>
      <c r="I16" s="69">
        <v>0</v>
      </c>
      <c r="J16" s="34">
        <v>700</v>
      </c>
      <c r="K16" s="34">
        <v>700</v>
      </c>
      <c r="L16" s="34">
        <v>700</v>
      </c>
      <c r="M16" s="120">
        <f>J16+K16+L16</f>
        <v>2100</v>
      </c>
      <c r="N16" s="141"/>
    </row>
    <row r="19" spans="1:13" x14ac:dyDescent="0.25">
      <c r="H19" s="61"/>
      <c r="I19" s="61"/>
      <c r="J19" s="61"/>
      <c r="K19" s="61"/>
      <c r="L19" s="61"/>
      <c r="M19" s="61"/>
    </row>
    <row r="20" spans="1:13" x14ac:dyDescent="0.25">
      <c r="H20" s="61"/>
      <c r="I20" s="61"/>
      <c r="J20" s="61"/>
      <c r="K20" s="61"/>
      <c r="L20" s="61"/>
      <c r="M20" s="61"/>
    </row>
    <row r="21" spans="1:13" x14ac:dyDescent="0.25">
      <c r="H21" s="61"/>
      <c r="I21" s="61"/>
      <c r="J21" s="61"/>
      <c r="K21" s="61"/>
      <c r="L21" s="61"/>
      <c r="M21" s="61"/>
    </row>
    <row r="22" spans="1:13" x14ac:dyDescent="0.25">
      <c r="H22" s="61"/>
      <c r="I22" s="61"/>
      <c r="J22" s="61"/>
      <c r="K22" s="61"/>
      <c r="L22" s="61"/>
      <c r="M22" s="61"/>
    </row>
    <row r="23" spans="1:13" x14ac:dyDescent="0.25">
      <c r="H23" s="62"/>
      <c r="I23" s="62"/>
      <c r="J23" s="62"/>
      <c r="K23" s="62"/>
      <c r="L23" s="62"/>
      <c r="M23" s="62"/>
    </row>
    <row r="24" spans="1:13" x14ac:dyDescent="0.25">
      <c r="A24" s="59"/>
      <c r="H24" s="61"/>
      <c r="I24" s="61"/>
      <c r="J24" s="61"/>
      <c r="K24" s="61"/>
      <c r="L24" s="61"/>
      <c r="M24" s="61"/>
    </row>
    <row r="25" spans="1:13" x14ac:dyDescent="0.25">
      <c r="A25" s="59"/>
      <c r="H25" s="61"/>
      <c r="I25" s="61"/>
      <c r="J25" s="61"/>
      <c r="K25" s="61"/>
      <c r="L25" s="61"/>
      <c r="M25" s="61"/>
    </row>
    <row r="26" spans="1:13" x14ac:dyDescent="0.25">
      <c r="H26" s="61"/>
      <c r="I26" s="61"/>
      <c r="J26" s="61"/>
      <c r="K26" s="61"/>
      <c r="L26" s="61"/>
      <c r="M26" s="61"/>
    </row>
  </sheetData>
  <autoFilter ref="A8:N14">
    <filterColumn colId="3" showButton="0"/>
    <filterColumn colId="4" showButton="0"/>
    <filterColumn colId="5" showButton="0"/>
    <filterColumn colId="7" showButton="0"/>
    <filterColumn colId="8" showButton="0"/>
    <filterColumn colId="9" showButton="0"/>
    <filterColumn colId="10" showButton="0"/>
    <filterColumn colId="11" showButton="0"/>
  </autoFilter>
  <mergeCells count="16">
    <mergeCell ref="N8:N9"/>
    <mergeCell ref="B15:B16"/>
    <mergeCell ref="A15:A16"/>
    <mergeCell ref="M2:N2"/>
    <mergeCell ref="M1:N1"/>
    <mergeCell ref="N14:N16"/>
    <mergeCell ref="A12:N12"/>
    <mergeCell ref="A11:N11"/>
    <mergeCell ref="M4:N4"/>
    <mergeCell ref="A5:N5"/>
    <mergeCell ref="A6:N6"/>
    <mergeCell ref="A8:A9"/>
    <mergeCell ref="B8:B9"/>
    <mergeCell ref="C8:C9"/>
    <mergeCell ref="D8:G8"/>
    <mergeCell ref="H8:M8"/>
  </mergeCells>
  <pageMargins left="0.78740157480314965" right="0.78740157480314965" top="1.1811023622047245" bottom="0.39370078740157483" header="0.31496062992125984" footer="0.31496062992125984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2:J14"/>
  <sheetViews>
    <sheetView view="pageBreakPreview" zoomScaleNormal="70" zoomScaleSheetLayoutView="100" workbookViewId="0">
      <selection activeCell="J9" sqref="J9"/>
    </sheetView>
  </sheetViews>
  <sheetFormatPr defaultRowHeight="15.75" x14ac:dyDescent="0.25"/>
  <cols>
    <col min="1" max="1" width="5.375" style="6" customWidth="1"/>
    <col min="2" max="2" width="42.125" style="1" customWidth="1"/>
    <col min="3" max="3" width="11.5" style="6" customWidth="1"/>
    <col min="4" max="4" width="14.875" style="1" customWidth="1"/>
    <col min="5" max="5" width="12" style="1" hidden="1" customWidth="1"/>
    <col min="6" max="10" width="12" style="1" customWidth="1"/>
    <col min="11" max="16384" width="9" style="1"/>
  </cols>
  <sheetData>
    <row r="2" spans="1:10" ht="96" customHeight="1" x14ac:dyDescent="0.25">
      <c r="E2" s="132" t="s">
        <v>87</v>
      </c>
      <c r="F2" s="132"/>
      <c r="G2" s="132"/>
      <c r="H2" s="132"/>
      <c r="I2" s="132"/>
      <c r="J2" s="132"/>
    </row>
    <row r="3" spans="1:10" ht="18.75" x14ac:dyDescent="0.25">
      <c r="A3" s="12"/>
    </row>
    <row r="4" spans="1:10" ht="18.75" x14ac:dyDescent="0.25">
      <c r="A4" s="12"/>
    </row>
    <row r="5" spans="1:10" ht="18.75" x14ac:dyDescent="0.25">
      <c r="A5" s="130" t="s">
        <v>1</v>
      </c>
      <c r="B5" s="130"/>
      <c r="C5" s="130"/>
      <c r="D5" s="130"/>
      <c r="E5" s="130"/>
      <c r="F5" s="130"/>
      <c r="G5" s="130"/>
      <c r="H5" s="130"/>
      <c r="I5" s="130"/>
      <c r="J5" s="130"/>
    </row>
    <row r="6" spans="1:10" ht="48" customHeight="1" x14ac:dyDescent="0.25">
      <c r="A6" s="138" t="s">
        <v>88</v>
      </c>
      <c r="B6" s="130"/>
      <c r="C6" s="130"/>
      <c r="D6" s="130"/>
      <c r="E6" s="130"/>
      <c r="F6" s="130"/>
      <c r="G6" s="130"/>
      <c r="H6" s="130"/>
      <c r="I6" s="130"/>
      <c r="J6" s="130"/>
    </row>
    <row r="7" spans="1:10" ht="18.75" x14ac:dyDescent="0.25">
      <c r="A7" s="12"/>
    </row>
    <row r="8" spans="1:10" x14ac:dyDescent="0.25">
      <c r="A8" s="124" t="s">
        <v>17</v>
      </c>
      <c r="B8" s="124" t="s">
        <v>43</v>
      </c>
      <c r="C8" s="124" t="s">
        <v>2</v>
      </c>
      <c r="D8" s="124" t="s">
        <v>44</v>
      </c>
      <c r="E8" s="124"/>
      <c r="F8" s="124"/>
      <c r="G8" s="124"/>
      <c r="H8" s="124"/>
      <c r="I8" s="124"/>
      <c r="J8" s="124"/>
    </row>
    <row r="9" spans="1:10" x14ac:dyDescent="0.25">
      <c r="A9" s="124"/>
      <c r="B9" s="124"/>
      <c r="C9" s="124"/>
      <c r="D9" s="124"/>
      <c r="E9" s="75" t="s">
        <v>49</v>
      </c>
      <c r="F9" s="75" t="s">
        <v>50</v>
      </c>
      <c r="G9" s="86" t="s">
        <v>51</v>
      </c>
      <c r="H9" s="103" t="s">
        <v>110</v>
      </c>
      <c r="I9" s="107" t="s">
        <v>126</v>
      </c>
      <c r="J9" s="75" t="s">
        <v>138</v>
      </c>
    </row>
    <row r="10" spans="1:10" x14ac:dyDescent="0.25">
      <c r="A10" s="13">
        <v>1</v>
      </c>
      <c r="B10" s="13">
        <v>2</v>
      </c>
      <c r="C10" s="13">
        <v>3</v>
      </c>
      <c r="D10" s="13">
        <v>4</v>
      </c>
      <c r="E10" s="13">
        <v>6</v>
      </c>
      <c r="F10" s="13">
        <v>5</v>
      </c>
      <c r="G10" s="86">
        <v>6</v>
      </c>
      <c r="H10" s="103">
        <v>7</v>
      </c>
      <c r="I10" s="107">
        <v>8</v>
      </c>
      <c r="J10" s="13">
        <v>9</v>
      </c>
    </row>
    <row r="11" spans="1:10" ht="32.25" customHeight="1" x14ac:dyDescent="0.25">
      <c r="A11" s="135" t="s">
        <v>89</v>
      </c>
      <c r="B11" s="136"/>
      <c r="C11" s="136"/>
      <c r="D11" s="136"/>
      <c r="E11" s="136"/>
      <c r="F11" s="136"/>
      <c r="G11" s="136"/>
      <c r="H11" s="136"/>
      <c r="I11" s="136"/>
      <c r="J11" s="137"/>
    </row>
    <row r="12" spans="1:10" ht="18" customHeight="1" x14ac:dyDescent="0.25">
      <c r="A12" s="135" t="s">
        <v>79</v>
      </c>
      <c r="B12" s="136"/>
      <c r="C12" s="136"/>
      <c r="D12" s="136"/>
      <c r="E12" s="136"/>
      <c r="F12" s="136"/>
      <c r="G12" s="136"/>
      <c r="H12" s="136"/>
      <c r="I12" s="136"/>
      <c r="J12" s="137"/>
    </row>
    <row r="13" spans="1:10" ht="67.5" customHeight="1" x14ac:dyDescent="0.25">
      <c r="A13" s="13" t="s">
        <v>3</v>
      </c>
      <c r="B13" s="11" t="s">
        <v>134</v>
      </c>
      <c r="C13" s="13" t="s">
        <v>128</v>
      </c>
      <c r="D13" s="13" t="s">
        <v>37</v>
      </c>
      <c r="E13" s="34">
        <v>2</v>
      </c>
      <c r="F13" s="90">
        <v>40</v>
      </c>
      <c r="G13" s="90" t="s">
        <v>129</v>
      </c>
      <c r="H13" s="90" t="s">
        <v>129</v>
      </c>
      <c r="I13" s="90" t="s">
        <v>130</v>
      </c>
      <c r="J13" s="90" t="s">
        <v>140</v>
      </c>
    </row>
    <row r="14" spans="1:10" ht="18.75" x14ac:dyDescent="0.25">
      <c r="A14" s="12"/>
    </row>
  </sheetData>
  <mergeCells count="10">
    <mergeCell ref="A11:J11"/>
    <mergeCell ref="A12:J12"/>
    <mergeCell ref="E2:J2"/>
    <mergeCell ref="A5:J5"/>
    <mergeCell ref="A6:J6"/>
    <mergeCell ref="A8:A9"/>
    <mergeCell ref="B8:B9"/>
    <mergeCell ref="C8:C9"/>
    <mergeCell ref="D8:D9"/>
    <mergeCell ref="E8:J8"/>
  </mergeCells>
  <pageMargins left="0.78740157480314965" right="0.78740157480314965" top="1.1811023622047245" bottom="0.39370078740157483" header="0.31496062992125984" footer="0.31496062992125984"/>
  <pageSetup paperSize="9" scale="9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N18"/>
  <sheetViews>
    <sheetView view="pageBreakPreview" zoomScale="70" zoomScaleNormal="70" zoomScaleSheetLayoutView="70" workbookViewId="0">
      <selection activeCell="N13" sqref="N13"/>
    </sheetView>
  </sheetViews>
  <sheetFormatPr defaultRowHeight="18.75" x14ac:dyDescent="0.25"/>
  <cols>
    <col min="1" max="1" width="4.75" style="36" customWidth="1"/>
    <col min="2" max="2" width="39.5" style="32" customWidth="1"/>
    <col min="3" max="3" width="15.625" style="32" customWidth="1"/>
    <col min="4" max="5" width="7.375" style="32" customWidth="1"/>
    <col min="6" max="6" width="10.875" style="32" customWidth="1"/>
    <col min="7" max="7" width="7.75" style="32" customWidth="1"/>
    <col min="8" max="8" width="9.625" style="32" hidden="1" customWidth="1"/>
    <col min="9" max="12" width="10.625" style="32" customWidth="1"/>
    <col min="13" max="13" width="20" style="32" customWidth="1"/>
    <col min="14" max="14" width="24.5" style="32" customWidth="1"/>
    <col min="15" max="16384" width="9" style="32"/>
  </cols>
  <sheetData>
    <row r="1" spans="1:14" x14ac:dyDescent="0.25">
      <c r="A1" s="99"/>
    </row>
    <row r="2" spans="1:14" ht="82.5" customHeight="1" x14ac:dyDescent="0.25">
      <c r="M2" s="148" t="s">
        <v>119</v>
      </c>
      <c r="N2" s="148"/>
    </row>
    <row r="5" spans="1:14" x14ac:dyDescent="0.25">
      <c r="A5" s="149" t="s">
        <v>1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</row>
    <row r="6" spans="1:14" x14ac:dyDescent="0.25">
      <c r="A6" s="149" t="s">
        <v>90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</row>
    <row r="8" spans="1:14" s="40" customFormat="1" ht="32.25" customHeight="1" x14ac:dyDescent="0.25">
      <c r="A8" s="150" t="s">
        <v>17</v>
      </c>
      <c r="B8" s="150" t="s">
        <v>45</v>
      </c>
      <c r="C8" s="150" t="s">
        <v>24</v>
      </c>
      <c r="D8" s="150" t="s">
        <v>22</v>
      </c>
      <c r="E8" s="150"/>
      <c r="F8" s="150"/>
      <c r="G8" s="150"/>
      <c r="H8" s="150" t="s">
        <v>46</v>
      </c>
      <c r="I8" s="150"/>
      <c r="J8" s="150"/>
      <c r="K8" s="150"/>
      <c r="L8" s="150"/>
      <c r="M8" s="150"/>
      <c r="N8" s="150" t="s">
        <v>47</v>
      </c>
    </row>
    <row r="9" spans="1:14" s="40" customFormat="1" ht="103.5" customHeight="1" x14ac:dyDescent="0.25">
      <c r="A9" s="150"/>
      <c r="B9" s="150"/>
      <c r="C9" s="150"/>
      <c r="D9" s="30" t="s">
        <v>24</v>
      </c>
      <c r="E9" s="30" t="s">
        <v>25</v>
      </c>
      <c r="F9" s="30" t="s">
        <v>26</v>
      </c>
      <c r="G9" s="30" t="s">
        <v>27</v>
      </c>
      <c r="H9" s="78">
        <v>2018</v>
      </c>
      <c r="I9" s="78">
        <v>2020</v>
      </c>
      <c r="J9" s="87">
        <v>2021</v>
      </c>
      <c r="K9" s="104">
        <v>2022</v>
      </c>
      <c r="L9" s="108">
        <v>2023</v>
      </c>
      <c r="M9" s="30" t="s">
        <v>48</v>
      </c>
      <c r="N9" s="150"/>
    </row>
    <row r="10" spans="1:14" s="40" customFormat="1" ht="15.75" x14ac:dyDescent="0.25">
      <c r="A10" s="30">
        <v>1</v>
      </c>
      <c r="B10" s="30">
        <v>2</v>
      </c>
      <c r="C10" s="30">
        <v>3</v>
      </c>
      <c r="D10" s="30">
        <v>4</v>
      </c>
      <c r="E10" s="30">
        <v>5</v>
      </c>
      <c r="F10" s="30">
        <v>6</v>
      </c>
      <c r="G10" s="30">
        <v>7</v>
      </c>
      <c r="H10" s="30">
        <v>8</v>
      </c>
      <c r="I10" s="30">
        <v>8</v>
      </c>
      <c r="J10" s="87">
        <v>9</v>
      </c>
      <c r="K10" s="104">
        <v>10</v>
      </c>
      <c r="L10" s="108">
        <v>11</v>
      </c>
      <c r="M10" s="30">
        <v>12</v>
      </c>
      <c r="N10" s="30">
        <v>13</v>
      </c>
    </row>
    <row r="11" spans="1:14" s="41" customFormat="1" ht="32.25" customHeight="1" x14ac:dyDescent="0.25">
      <c r="A11" s="145" t="s">
        <v>91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7"/>
    </row>
    <row r="12" spans="1:14" s="41" customFormat="1" ht="15.75" x14ac:dyDescent="0.25">
      <c r="A12" s="145" t="s">
        <v>79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7"/>
    </row>
    <row r="13" spans="1:14" s="40" customFormat="1" ht="126" x14ac:dyDescent="0.25">
      <c r="A13" s="30" t="s">
        <v>3</v>
      </c>
      <c r="B13" s="29" t="s">
        <v>92</v>
      </c>
      <c r="C13" s="31" t="s">
        <v>107</v>
      </c>
      <c r="D13" s="30">
        <v>241</v>
      </c>
      <c r="E13" s="33" t="s">
        <v>122</v>
      </c>
      <c r="F13" s="33" t="s">
        <v>108</v>
      </c>
      <c r="G13" s="30">
        <v>244</v>
      </c>
      <c r="H13" s="37">
        <v>50</v>
      </c>
      <c r="I13" s="69">
        <v>50</v>
      </c>
      <c r="J13" s="69">
        <v>50</v>
      </c>
      <c r="K13" s="69">
        <v>50</v>
      </c>
      <c r="L13" s="69">
        <v>50</v>
      </c>
      <c r="M13" s="70">
        <v>200</v>
      </c>
      <c r="N13" s="31" t="s">
        <v>93</v>
      </c>
    </row>
    <row r="14" spans="1:14" s="44" customFormat="1" x14ac:dyDescent="0.25">
      <c r="A14" s="43"/>
      <c r="B14" s="20" t="s">
        <v>62</v>
      </c>
      <c r="C14" s="43" t="s">
        <v>29</v>
      </c>
      <c r="D14" s="43" t="s">
        <v>29</v>
      </c>
      <c r="E14" s="43" t="s">
        <v>29</v>
      </c>
      <c r="F14" s="43" t="s">
        <v>29</v>
      </c>
      <c r="G14" s="43" t="s">
        <v>29</v>
      </c>
      <c r="H14" s="71">
        <f>SUM(H13:H13)</f>
        <v>50</v>
      </c>
      <c r="I14" s="71">
        <f>SUM(I13:I13)</f>
        <v>50</v>
      </c>
      <c r="J14" s="71">
        <v>50</v>
      </c>
      <c r="K14" s="71">
        <v>50</v>
      </c>
      <c r="L14" s="71">
        <v>50</v>
      </c>
      <c r="M14" s="71">
        <v>200</v>
      </c>
      <c r="N14" s="43" t="s">
        <v>29</v>
      </c>
    </row>
    <row r="15" spans="1:14" x14ac:dyDescent="0.25">
      <c r="H15" s="60"/>
      <c r="I15" s="60"/>
      <c r="J15" s="60"/>
      <c r="K15" s="60"/>
      <c r="L15" s="60"/>
      <c r="M15" s="60"/>
    </row>
    <row r="16" spans="1:14" s="35" customFormat="1" x14ac:dyDescent="0.25">
      <c r="A16" s="38"/>
      <c r="H16" s="60"/>
      <c r="I16" s="60"/>
      <c r="J16" s="60"/>
      <c r="K16" s="60"/>
      <c r="L16" s="60"/>
      <c r="M16" s="60"/>
    </row>
    <row r="17" spans="1:13" s="35" customFormat="1" x14ac:dyDescent="0.25">
      <c r="A17" s="38"/>
      <c r="H17" s="60"/>
      <c r="I17" s="60"/>
      <c r="J17" s="60"/>
      <c r="K17" s="60"/>
      <c r="L17" s="60"/>
      <c r="M17" s="60"/>
    </row>
    <row r="18" spans="1:13" s="35" customFormat="1" x14ac:dyDescent="0.25">
      <c r="A18" s="38"/>
    </row>
  </sheetData>
  <autoFilter ref="A8:N15">
    <filterColumn colId="3" showButton="0"/>
    <filterColumn colId="4" showButton="0"/>
    <filterColumn colId="5" showButton="0"/>
    <filterColumn colId="7" showButton="0"/>
    <filterColumn colId="8" showButton="0"/>
    <filterColumn colId="9" showButton="0"/>
    <filterColumn colId="10" showButton="0"/>
    <filterColumn colId="11" showButton="0"/>
  </autoFilter>
  <mergeCells count="11">
    <mergeCell ref="A12:N12"/>
    <mergeCell ref="M2:N2"/>
    <mergeCell ref="A5:N5"/>
    <mergeCell ref="A6:N6"/>
    <mergeCell ref="A8:A9"/>
    <mergeCell ref="B8:B9"/>
    <mergeCell ref="C8:C9"/>
    <mergeCell ref="D8:G8"/>
    <mergeCell ref="H8:M8"/>
    <mergeCell ref="N8:N9"/>
    <mergeCell ref="A11:N11"/>
  </mergeCells>
  <pageMargins left="0.78740157480314965" right="0.78740157480314965" top="1.1811023622047245" bottom="0.39370078740157483" header="0.31496062992125984" footer="0.31496062992125984"/>
  <pageSetup paperSize="9" scale="67" fitToHeight="0" orientation="landscape" r:id="rId1"/>
  <colBreaks count="1" manualBreakCount="1">
    <brk id="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E22"/>
  <sheetViews>
    <sheetView view="pageBreakPreview" zoomScaleNormal="100" zoomScaleSheetLayoutView="100" workbookViewId="0">
      <selection activeCell="E19" sqref="E19"/>
    </sheetView>
  </sheetViews>
  <sheetFormatPr defaultRowHeight="15.75" x14ac:dyDescent="0.25"/>
  <cols>
    <col min="1" max="1" width="6.625" style="6" customWidth="1"/>
    <col min="2" max="2" width="15.75" style="1" customWidth="1"/>
    <col min="3" max="3" width="65.875" style="1" customWidth="1"/>
    <col min="4" max="4" width="33" style="1" customWidth="1"/>
    <col min="5" max="5" width="28.125" style="1" customWidth="1"/>
    <col min="6" max="16384" width="9" style="1"/>
  </cols>
  <sheetData>
    <row r="1" spans="1:5" ht="18.75" x14ac:dyDescent="0.25">
      <c r="D1" s="151" t="s">
        <v>123</v>
      </c>
      <c r="E1" s="151"/>
    </row>
    <row r="2" spans="1:5" ht="66" customHeight="1" x14ac:dyDescent="0.25">
      <c r="D2" s="132" t="s">
        <v>94</v>
      </c>
      <c r="E2" s="132"/>
    </row>
    <row r="3" spans="1:5" ht="18.75" x14ac:dyDescent="0.25">
      <c r="A3" s="16"/>
    </row>
    <row r="4" spans="1:5" ht="18.75" x14ac:dyDescent="0.25">
      <c r="A4" s="16"/>
    </row>
    <row r="5" spans="1:5" ht="18.75" x14ac:dyDescent="0.25">
      <c r="A5" s="130" t="s">
        <v>0</v>
      </c>
      <c r="B5" s="130"/>
      <c r="C5" s="130"/>
      <c r="D5" s="130"/>
      <c r="E5" s="130"/>
    </row>
    <row r="6" spans="1:5" ht="18.75" x14ac:dyDescent="0.25">
      <c r="A6" s="130" t="s">
        <v>14</v>
      </c>
      <c r="B6" s="130"/>
      <c r="C6" s="130"/>
      <c r="D6" s="130"/>
      <c r="E6" s="130"/>
    </row>
    <row r="7" spans="1:5" ht="18.75" x14ac:dyDescent="0.25">
      <c r="A7" s="130" t="s">
        <v>15</v>
      </c>
      <c r="B7" s="130"/>
      <c r="C7" s="130"/>
      <c r="D7" s="130"/>
      <c r="E7" s="130"/>
    </row>
    <row r="8" spans="1:5" ht="18.75" x14ac:dyDescent="0.25">
      <c r="A8" s="130" t="s">
        <v>16</v>
      </c>
      <c r="B8" s="130"/>
      <c r="C8" s="130"/>
      <c r="D8" s="130"/>
      <c r="E8" s="130"/>
    </row>
    <row r="9" spans="1:5" ht="36.75" customHeight="1" x14ac:dyDescent="0.25">
      <c r="A9" s="138" t="s">
        <v>95</v>
      </c>
      <c r="B9" s="138"/>
      <c r="C9" s="138"/>
      <c r="D9" s="138"/>
      <c r="E9" s="138"/>
    </row>
    <row r="10" spans="1:5" ht="47.25" x14ac:dyDescent="0.25">
      <c r="A10" s="19" t="s">
        <v>17</v>
      </c>
      <c r="B10" s="19" t="s">
        <v>9</v>
      </c>
      <c r="C10" s="19" t="s">
        <v>10</v>
      </c>
      <c r="D10" s="19" t="s">
        <v>11</v>
      </c>
      <c r="E10" s="19" t="s">
        <v>12</v>
      </c>
    </row>
    <row r="11" spans="1:5" x14ac:dyDescent="0.25">
      <c r="A11" s="19">
        <v>1</v>
      </c>
      <c r="B11" s="19">
        <v>2</v>
      </c>
      <c r="C11" s="19">
        <v>3</v>
      </c>
      <c r="D11" s="19">
        <v>4</v>
      </c>
      <c r="E11" s="19">
        <v>5</v>
      </c>
    </row>
    <row r="12" spans="1:5" ht="30.75" customHeight="1" x14ac:dyDescent="0.25">
      <c r="A12" s="21">
        <v>1</v>
      </c>
      <c r="B12" s="152" t="s">
        <v>96</v>
      </c>
      <c r="C12" s="152"/>
      <c r="D12" s="152"/>
      <c r="E12" s="152"/>
    </row>
    <row r="13" spans="1:5" ht="29.25" customHeight="1" x14ac:dyDescent="0.25">
      <c r="A13" s="124" t="s">
        <v>3</v>
      </c>
      <c r="B13" s="153" t="s">
        <v>120</v>
      </c>
      <c r="C13" s="153"/>
      <c r="D13" s="153"/>
      <c r="E13" s="153"/>
    </row>
    <row r="14" spans="1:5" ht="30" customHeight="1" x14ac:dyDescent="0.25">
      <c r="A14" s="124"/>
      <c r="B14" s="154" t="s">
        <v>97</v>
      </c>
      <c r="C14" s="154"/>
      <c r="D14" s="154"/>
      <c r="E14" s="154"/>
    </row>
    <row r="15" spans="1:5" ht="63" x14ac:dyDescent="0.25">
      <c r="A15" s="64" t="s">
        <v>63</v>
      </c>
      <c r="B15" s="63" t="s">
        <v>104</v>
      </c>
      <c r="C15" s="63" t="s">
        <v>105</v>
      </c>
      <c r="D15" s="64" t="s">
        <v>103</v>
      </c>
      <c r="E15" s="64" t="s">
        <v>141</v>
      </c>
    </row>
    <row r="16" spans="1:5" ht="44.25" customHeight="1" x14ac:dyDescent="0.25">
      <c r="A16" s="21">
        <v>2</v>
      </c>
      <c r="B16" s="152" t="s">
        <v>98</v>
      </c>
      <c r="C16" s="152"/>
      <c r="D16" s="152"/>
      <c r="E16" s="152"/>
    </row>
    <row r="17" spans="1:5" ht="32.25" customHeight="1" x14ac:dyDescent="0.25">
      <c r="A17" s="124" t="s">
        <v>53</v>
      </c>
      <c r="B17" s="123" t="s">
        <v>121</v>
      </c>
      <c r="C17" s="123"/>
      <c r="D17" s="123"/>
      <c r="E17" s="123"/>
    </row>
    <row r="18" spans="1:5" ht="15" customHeight="1" x14ac:dyDescent="0.25">
      <c r="A18" s="124"/>
      <c r="B18" s="154" t="s">
        <v>99</v>
      </c>
      <c r="C18" s="154"/>
      <c r="D18" s="154"/>
      <c r="E18" s="154"/>
    </row>
    <row r="19" spans="1:5" ht="63" x14ac:dyDescent="0.25">
      <c r="A19" s="19" t="s">
        <v>64</v>
      </c>
      <c r="B19" s="84" t="s">
        <v>104</v>
      </c>
      <c r="C19" s="84" t="s">
        <v>106</v>
      </c>
      <c r="D19" s="85" t="s">
        <v>103</v>
      </c>
      <c r="E19" s="85" t="s">
        <v>141</v>
      </c>
    </row>
    <row r="20" spans="1:5" s="47" customFormat="1" x14ac:dyDescent="0.25">
      <c r="A20" s="79"/>
    </row>
    <row r="21" spans="1:5" s="47" customFormat="1" x14ac:dyDescent="0.25">
      <c r="A21" s="79"/>
    </row>
    <row r="22" spans="1:5" s="47" customFormat="1" x14ac:dyDescent="0.25">
      <c r="A22" s="79"/>
    </row>
  </sheetData>
  <mergeCells count="15">
    <mergeCell ref="D1:E1"/>
    <mergeCell ref="D2:E2"/>
    <mergeCell ref="B16:E16"/>
    <mergeCell ref="B17:E17"/>
    <mergeCell ref="B12:E12"/>
    <mergeCell ref="B13:E13"/>
    <mergeCell ref="A5:E5"/>
    <mergeCell ref="A6:E6"/>
    <mergeCell ref="A7:E7"/>
    <mergeCell ref="A8:E8"/>
    <mergeCell ref="A9:E9"/>
    <mergeCell ref="A13:A14"/>
    <mergeCell ref="A17:A18"/>
    <mergeCell ref="B14:E14"/>
    <mergeCell ref="B18:E18"/>
  </mergeCells>
  <pageMargins left="0.78740157480314965" right="0.78740157480314965" top="1.1811023622047245" bottom="0.39370078740157483" header="0.31496062992125984" footer="0.31496062992125984"/>
  <pageSetup paperSize="9" scale="8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O21"/>
  <sheetViews>
    <sheetView tabSelected="1" view="pageBreakPreview" zoomScale="85" zoomScaleNormal="85" zoomScaleSheetLayoutView="85" workbookViewId="0">
      <selection activeCell="J1" sqref="J1:N1"/>
    </sheetView>
  </sheetViews>
  <sheetFormatPr defaultRowHeight="15.75" x14ac:dyDescent="0.25"/>
  <cols>
    <col min="1" max="1" width="4.875" style="6" customWidth="1"/>
    <col min="2" max="2" width="9.25" style="1" customWidth="1"/>
    <col min="3" max="3" width="16" style="1" customWidth="1"/>
    <col min="4" max="4" width="21.75" style="1" customWidth="1"/>
    <col min="5" max="5" width="9" style="6"/>
    <col min="6" max="6" width="9" style="1"/>
    <col min="7" max="7" width="14.375" style="1" customWidth="1"/>
    <col min="8" max="8" width="8.875" style="1" customWidth="1"/>
    <col min="9" max="9" width="10.375" style="1" hidden="1" customWidth="1"/>
    <col min="10" max="10" width="8" style="1" customWidth="1"/>
    <col min="11" max="13" width="11.125" style="1" customWidth="1"/>
    <col min="14" max="14" width="14" style="1" customWidth="1"/>
    <col min="15" max="16384" width="9" style="1"/>
  </cols>
  <sheetData>
    <row r="1" spans="1:14" ht="56.25" customHeight="1" x14ac:dyDescent="0.25">
      <c r="A1" s="112"/>
      <c r="E1" s="112"/>
      <c r="J1" s="132" t="s">
        <v>145</v>
      </c>
      <c r="K1" s="132"/>
      <c r="L1" s="133"/>
      <c r="M1" s="133"/>
      <c r="N1" s="133"/>
    </row>
    <row r="2" spans="1:14" ht="47.25" customHeight="1" x14ac:dyDescent="0.25">
      <c r="J2" s="134"/>
      <c r="K2" s="134"/>
      <c r="L2" s="134"/>
      <c r="M2" s="134"/>
      <c r="N2" s="134"/>
    </row>
    <row r="3" spans="1:14" ht="15.75" customHeight="1" x14ac:dyDescent="0.25">
      <c r="J3" s="14" t="s">
        <v>68</v>
      </c>
      <c r="K3" s="14"/>
      <c r="L3" s="89"/>
      <c r="M3" s="109"/>
      <c r="N3" s="27"/>
    </row>
    <row r="4" spans="1:14" ht="63.75" customHeight="1" x14ac:dyDescent="0.25">
      <c r="J4" s="132" t="s">
        <v>100</v>
      </c>
      <c r="K4" s="132"/>
      <c r="L4" s="132"/>
      <c r="M4" s="132"/>
      <c r="N4" s="132"/>
    </row>
    <row r="5" spans="1:14" ht="18.75" x14ac:dyDescent="0.25">
      <c r="A5" s="16"/>
      <c r="K5" s="156"/>
      <c r="L5" s="156"/>
      <c r="M5" s="156"/>
      <c r="N5" s="156"/>
    </row>
    <row r="6" spans="1:14" ht="18.75" x14ac:dyDescent="0.25">
      <c r="A6" s="130" t="s">
        <v>0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</row>
    <row r="7" spans="1:14" ht="18.75" x14ac:dyDescent="0.25">
      <c r="A7" s="130" t="s">
        <v>60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</row>
    <row r="8" spans="1:14" ht="18.75" x14ac:dyDescent="0.25">
      <c r="A8" s="130" t="s">
        <v>61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</row>
    <row r="9" spans="1:14" ht="18.75" x14ac:dyDescent="0.25">
      <c r="A9" s="130" t="s">
        <v>33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</row>
    <row r="10" spans="1:14" ht="18.75" x14ac:dyDescent="0.25">
      <c r="N10" s="7" t="s">
        <v>18</v>
      </c>
    </row>
    <row r="11" spans="1:14" ht="60" customHeight="1" x14ac:dyDescent="0.25">
      <c r="A11" s="124" t="s">
        <v>17</v>
      </c>
      <c r="B11" s="124" t="s">
        <v>31</v>
      </c>
      <c r="C11" s="124" t="s">
        <v>32</v>
      </c>
      <c r="D11" s="124" t="s">
        <v>21</v>
      </c>
      <c r="E11" s="124" t="s">
        <v>22</v>
      </c>
      <c r="F11" s="124"/>
      <c r="G11" s="124"/>
      <c r="H11" s="124"/>
      <c r="I11" s="75" t="s">
        <v>49</v>
      </c>
      <c r="J11" s="75" t="s">
        <v>51</v>
      </c>
      <c r="K11" s="88" t="s">
        <v>110</v>
      </c>
      <c r="L11" s="103" t="s">
        <v>126</v>
      </c>
      <c r="M11" s="107" t="s">
        <v>138</v>
      </c>
      <c r="N11" s="124" t="s">
        <v>23</v>
      </c>
    </row>
    <row r="12" spans="1:14" ht="49.5" customHeight="1" x14ac:dyDescent="0.25">
      <c r="A12" s="124"/>
      <c r="B12" s="124"/>
      <c r="C12" s="124"/>
      <c r="D12" s="124"/>
      <c r="E12" s="17" t="s">
        <v>24</v>
      </c>
      <c r="F12" s="3" t="s">
        <v>25</v>
      </c>
      <c r="G12" s="3" t="s">
        <v>26</v>
      </c>
      <c r="H12" s="3" t="s">
        <v>27</v>
      </c>
      <c r="I12" s="3" t="s">
        <v>28</v>
      </c>
      <c r="J12" s="3" t="s">
        <v>142</v>
      </c>
      <c r="K12" s="88" t="s">
        <v>28</v>
      </c>
      <c r="L12" s="103" t="s">
        <v>28</v>
      </c>
      <c r="M12" s="107" t="s">
        <v>28</v>
      </c>
      <c r="N12" s="124"/>
    </row>
    <row r="13" spans="1:14" ht="29.25" customHeight="1" x14ac:dyDescent="0.25">
      <c r="A13" s="17">
        <v>1</v>
      </c>
      <c r="B13" s="3">
        <v>2</v>
      </c>
      <c r="C13" s="3">
        <v>3</v>
      </c>
      <c r="D13" s="3">
        <v>4</v>
      </c>
      <c r="E13" s="17">
        <v>5</v>
      </c>
      <c r="F13" s="3">
        <v>6</v>
      </c>
      <c r="G13" s="3">
        <v>7</v>
      </c>
      <c r="H13" s="3">
        <v>8</v>
      </c>
      <c r="I13" s="3">
        <v>9</v>
      </c>
      <c r="J13" s="3">
        <v>9</v>
      </c>
      <c r="K13" s="88">
        <v>10</v>
      </c>
      <c r="L13" s="103">
        <v>11</v>
      </c>
      <c r="M13" s="107">
        <v>12</v>
      </c>
      <c r="N13" s="3">
        <v>13</v>
      </c>
    </row>
    <row r="14" spans="1:14" s="24" customFormat="1" ht="78.75" hidden="1" x14ac:dyDescent="0.25">
      <c r="A14" s="155">
        <v>1</v>
      </c>
      <c r="B14" s="157" t="s">
        <v>36</v>
      </c>
      <c r="C14" s="157" t="s">
        <v>101</v>
      </c>
      <c r="D14" s="22" t="s">
        <v>59</v>
      </c>
      <c r="E14" s="23"/>
      <c r="F14" s="23"/>
      <c r="G14" s="23"/>
      <c r="H14" s="23"/>
      <c r="I14" s="72" t="e">
        <f>SUM(I16)</f>
        <v>#REF!</v>
      </c>
      <c r="J14" s="72" t="e">
        <f>SUM(J17,#REF!)</f>
        <v>#REF!</v>
      </c>
      <c r="K14" s="72" t="e">
        <f>SUM(K17,#REF!)</f>
        <v>#REF!</v>
      </c>
      <c r="L14" s="72" t="e">
        <f>SUM(L17,#REF!)</f>
        <v>#REF!</v>
      </c>
      <c r="M14" s="72">
        <v>750</v>
      </c>
      <c r="N14" s="72">
        <v>2300</v>
      </c>
    </row>
    <row r="15" spans="1:14" s="24" customFormat="1" hidden="1" x14ac:dyDescent="0.25">
      <c r="A15" s="155"/>
      <c r="B15" s="157"/>
      <c r="C15" s="157"/>
      <c r="D15" s="22" t="s">
        <v>30</v>
      </c>
      <c r="E15" s="23"/>
      <c r="F15" s="23"/>
      <c r="G15" s="23"/>
      <c r="H15" s="23"/>
      <c r="I15" s="72"/>
      <c r="J15" s="72"/>
      <c r="K15" s="72"/>
      <c r="L15" s="72"/>
      <c r="M15" s="72"/>
      <c r="N15" s="72">
        <f>SUM(I15:J15)</f>
        <v>0</v>
      </c>
    </row>
    <row r="16" spans="1:14" s="24" customFormat="1" ht="31.5" hidden="1" x14ac:dyDescent="0.25">
      <c r="A16" s="155"/>
      <c r="B16" s="157"/>
      <c r="C16" s="157"/>
      <c r="D16" s="22" t="s">
        <v>103</v>
      </c>
      <c r="E16" s="23">
        <v>241</v>
      </c>
      <c r="F16" s="97" t="s">
        <v>122</v>
      </c>
      <c r="G16" s="23"/>
      <c r="H16" s="23"/>
      <c r="I16" s="72" t="e">
        <f>SUM(#REF!,I19)</f>
        <v>#REF!</v>
      </c>
      <c r="J16" s="72" t="e">
        <f>SUM(#REF!,J17)</f>
        <v>#REF!</v>
      </c>
      <c r="K16" s="72" t="e">
        <f>SUM(#REF!,K17)</f>
        <v>#REF!</v>
      </c>
      <c r="L16" s="72">
        <v>750</v>
      </c>
      <c r="M16" s="72">
        <v>750</v>
      </c>
      <c r="N16" s="72">
        <v>2300</v>
      </c>
    </row>
    <row r="17" spans="1:15" s="24" customFormat="1" ht="47.25" customHeight="1" x14ac:dyDescent="0.25">
      <c r="A17" s="158" t="s">
        <v>3</v>
      </c>
      <c r="B17" s="158" t="s">
        <v>13</v>
      </c>
      <c r="C17" s="161" t="s">
        <v>102</v>
      </c>
      <c r="D17" s="115" t="s">
        <v>67</v>
      </c>
      <c r="E17" s="116"/>
      <c r="F17" s="116"/>
      <c r="G17" s="116"/>
      <c r="H17" s="116"/>
      <c r="I17" s="117">
        <v>150</v>
      </c>
      <c r="J17" s="117">
        <v>0</v>
      </c>
      <c r="K17" s="117">
        <v>700</v>
      </c>
      <c r="L17" s="117">
        <v>700</v>
      </c>
      <c r="M17" s="117">
        <v>700</v>
      </c>
      <c r="N17" s="117">
        <v>2100</v>
      </c>
    </row>
    <row r="18" spans="1:15" s="24" customFormat="1" x14ac:dyDescent="0.25">
      <c r="A18" s="159"/>
      <c r="B18" s="159"/>
      <c r="C18" s="162"/>
      <c r="D18" s="115" t="s">
        <v>30</v>
      </c>
      <c r="E18" s="116"/>
      <c r="F18" s="116"/>
      <c r="G18" s="116"/>
      <c r="H18" s="116"/>
      <c r="I18" s="117">
        <v>0</v>
      </c>
      <c r="J18" s="117">
        <v>0</v>
      </c>
      <c r="K18" s="117">
        <v>0</v>
      </c>
      <c r="L18" s="117">
        <v>0</v>
      </c>
      <c r="M18" s="117"/>
      <c r="N18" s="117">
        <v>0</v>
      </c>
    </row>
    <row r="19" spans="1:15" s="24" customFormat="1" ht="52.5" customHeight="1" x14ac:dyDescent="0.25">
      <c r="A19" s="159"/>
      <c r="B19" s="159"/>
      <c r="C19" s="162"/>
      <c r="D19" s="115" t="s">
        <v>144</v>
      </c>
      <c r="E19" s="116">
        <v>241</v>
      </c>
      <c r="F19" s="118" t="s">
        <v>122</v>
      </c>
      <c r="G19" s="116">
        <v>1310083980</v>
      </c>
      <c r="H19" s="116">
        <v>540</v>
      </c>
      <c r="I19" s="117">
        <v>150</v>
      </c>
      <c r="J19" s="117">
        <v>0</v>
      </c>
      <c r="K19" s="117">
        <v>700</v>
      </c>
      <c r="L19" s="117">
        <v>700</v>
      </c>
      <c r="M19" s="117">
        <v>700</v>
      </c>
      <c r="N19" s="117">
        <v>2100</v>
      </c>
      <c r="O19" s="121"/>
    </row>
    <row r="20" spans="1:15" s="24" customFormat="1" ht="37.5" customHeight="1" x14ac:dyDescent="0.25">
      <c r="A20" s="160"/>
      <c r="B20" s="160"/>
      <c r="C20" s="163"/>
      <c r="D20" s="115" t="s">
        <v>136</v>
      </c>
      <c r="E20" s="116">
        <v>241</v>
      </c>
      <c r="F20" s="118" t="s">
        <v>122</v>
      </c>
      <c r="G20" s="116">
        <v>1310083980</v>
      </c>
      <c r="H20" s="116">
        <v>244</v>
      </c>
      <c r="I20" s="117"/>
      <c r="J20" s="119">
        <v>0</v>
      </c>
      <c r="K20" s="119">
        <v>0</v>
      </c>
      <c r="L20" s="119">
        <v>0</v>
      </c>
      <c r="M20" s="117">
        <v>0</v>
      </c>
      <c r="N20" s="117"/>
    </row>
    <row r="21" spans="1:15" s="24" customFormat="1" x14ac:dyDescent="0.25">
      <c r="A21" s="28"/>
      <c r="E21" s="28"/>
    </row>
  </sheetData>
  <mergeCells count="20">
    <mergeCell ref="C14:C16"/>
    <mergeCell ref="A17:A20"/>
    <mergeCell ref="B17:B20"/>
    <mergeCell ref="C17:C20"/>
    <mergeCell ref="J1:N1"/>
    <mergeCell ref="J2:N2"/>
    <mergeCell ref="A14:A16"/>
    <mergeCell ref="A7:N7"/>
    <mergeCell ref="A8:N8"/>
    <mergeCell ref="A9:N9"/>
    <mergeCell ref="J4:N4"/>
    <mergeCell ref="N11:N12"/>
    <mergeCell ref="A11:A12"/>
    <mergeCell ref="B11:B12"/>
    <mergeCell ref="C11:C12"/>
    <mergeCell ref="D11:D12"/>
    <mergeCell ref="E11:H11"/>
    <mergeCell ref="A6:N6"/>
    <mergeCell ref="K5:N5"/>
    <mergeCell ref="B14:B16"/>
  </mergeCells>
  <pageMargins left="0.78740157480314965" right="0.78740157480314965" top="1.1811023622047245" bottom="0.39370078740157483" header="0.31496062992125984" footer="0.31496062992125984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O36"/>
  <sheetViews>
    <sheetView view="pageBreakPreview" topLeftCell="A17" zoomScaleNormal="100" zoomScaleSheetLayoutView="100" workbookViewId="0">
      <selection activeCell="I30" sqref="I30"/>
    </sheetView>
  </sheetViews>
  <sheetFormatPr defaultRowHeight="18.75" outlineLevelCol="1" x14ac:dyDescent="0.3"/>
  <cols>
    <col min="1" max="1" width="5.375" style="26" customWidth="1"/>
    <col min="2" max="2" width="20.625" style="8" customWidth="1"/>
    <col min="3" max="3" width="22.25" style="8" customWidth="1"/>
    <col min="4" max="4" width="26.5" style="8" customWidth="1"/>
    <col min="5" max="7" width="13" style="50" hidden="1" customWidth="1" outlineLevel="1"/>
    <col min="8" max="8" width="13.375" style="8" hidden="1" customWidth="1" collapsed="1"/>
    <col min="9" max="12" width="14.125" style="8" customWidth="1"/>
    <col min="13" max="13" width="18.125" style="8" bestFit="1" customWidth="1"/>
    <col min="14" max="14" width="9" style="8"/>
    <col min="15" max="15" width="17.875" style="56" bestFit="1" customWidth="1"/>
    <col min="16" max="16384" width="9" style="8"/>
  </cols>
  <sheetData>
    <row r="2" spans="1:15" x14ac:dyDescent="0.3">
      <c r="J2" s="131" t="s">
        <v>65</v>
      </c>
      <c r="K2" s="131"/>
      <c r="L2" s="131"/>
      <c r="M2" s="131"/>
    </row>
    <row r="3" spans="1:15" ht="80.25" customHeight="1" x14ac:dyDescent="0.3">
      <c r="A3" s="16"/>
      <c r="J3" s="164" t="s">
        <v>137</v>
      </c>
      <c r="K3" s="164"/>
      <c r="L3" s="164"/>
      <c r="M3" s="164"/>
    </row>
    <row r="4" spans="1:15" x14ac:dyDescent="0.3">
      <c r="A4" s="16"/>
    </row>
    <row r="5" spans="1:15" x14ac:dyDescent="0.3">
      <c r="A5" s="130" t="s">
        <v>0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</row>
    <row r="6" spans="1:15" x14ac:dyDescent="0.3">
      <c r="A6" s="130" t="s">
        <v>38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</row>
    <row r="7" spans="1:15" x14ac:dyDescent="0.3">
      <c r="A7" s="130" t="s">
        <v>39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</row>
    <row r="8" spans="1:15" x14ac:dyDescent="0.3">
      <c r="A8" s="130" t="s">
        <v>40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</row>
    <row r="9" spans="1:15" x14ac:dyDescent="0.3">
      <c r="A9" s="130" t="s">
        <v>41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</row>
    <row r="10" spans="1:15" x14ac:dyDescent="0.3">
      <c r="A10" s="130" t="s">
        <v>42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</row>
    <row r="11" spans="1:15" x14ac:dyDescent="0.3">
      <c r="A11" s="16"/>
    </row>
    <row r="12" spans="1:15" x14ac:dyDescent="0.3">
      <c r="M12" s="7" t="s">
        <v>18</v>
      </c>
    </row>
    <row r="13" spans="1:15" ht="58.5" customHeight="1" x14ac:dyDescent="0.3">
      <c r="A13" s="124" t="s">
        <v>17</v>
      </c>
      <c r="B13" s="124" t="s">
        <v>31</v>
      </c>
      <c r="C13" s="124" t="s">
        <v>32</v>
      </c>
      <c r="D13" s="124" t="s">
        <v>35</v>
      </c>
      <c r="E13" s="48">
        <v>2014</v>
      </c>
      <c r="F13" s="48">
        <v>2015</v>
      </c>
      <c r="G13" s="48">
        <v>2016</v>
      </c>
      <c r="H13" s="75" t="s">
        <v>49</v>
      </c>
      <c r="I13" s="75" t="s">
        <v>51</v>
      </c>
      <c r="J13" s="91" t="s">
        <v>110</v>
      </c>
      <c r="K13" s="103" t="s">
        <v>126</v>
      </c>
      <c r="L13" s="107" t="s">
        <v>138</v>
      </c>
      <c r="M13" s="124" t="s">
        <v>23</v>
      </c>
    </row>
    <row r="14" spans="1:15" x14ac:dyDescent="0.3">
      <c r="A14" s="124"/>
      <c r="B14" s="124"/>
      <c r="C14" s="124"/>
      <c r="D14" s="124"/>
      <c r="E14" s="48"/>
      <c r="F14" s="48"/>
      <c r="G14" s="48"/>
      <c r="H14" s="3" t="s">
        <v>28</v>
      </c>
      <c r="I14" s="3" t="s">
        <v>28</v>
      </c>
      <c r="J14" s="91" t="s">
        <v>28</v>
      </c>
      <c r="K14" s="103" t="s">
        <v>28</v>
      </c>
      <c r="L14" s="107" t="s">
        <v>28</v>
      </c>
      <c r="M14" s="124"/>
    </row>
    <row r="15" spans="1:15" x14ac:dyDescent="0.3">
      <c r="A15" s="17">
        <v>1</v>
      </c>
      <c r="B15" s="3">
        <v>2</v>
      </c>
      <c r="C15" s="3">
        <v>3</v>
      </c>
      <c r="D15" s="3">
        <v>4</v>
      </c>
      <c r="E15" s="48"/>
      <c r="F15" s="48"/>
      <c r="G15" s="48"/>
      <c r="H15" s="3">
        <v>5</v>
      </c>
      <c r="I15" s="3">
        <v>7</v>
      </c>
      <c r="J15" s="91">
        <v>8</v>
      </c>
      <c r="K15" s="103">
        <v>9</v>
      </c>
      <c r="L15" s="107"/>
      <c r="M15" s="3">
        <v>10</v>
      </c>
    </row>
    <row r="16" spans="1:15" x14ac:dyDescent="0.3">
      <c r="A16" s="165">
        <v>1</v>
      </c>
      <c r="B16" s="166" t="s">
        <v>36</v>
      </c>
      <c r="C16" s="166" t="str">
        <f>'пр 4 к МП'!C14</f>
        <v>Профилактика правонарушений и антитеррористической защищенности на территории Туруханского района</v>
      </c>
      <c r="D16" s="15" t="s">
        <v>34</v>
      </c>
      <c r="E16" s="54" t="e">
        <f>E23+E30+#REF!</f>
        <v>#REF!</v>
      </c>
      <c r="F16" s="54" t="e">
        <f>F23+F30+#REF!</f>
        <v>#REF!</v>
      </c>
      <c r="G16" s="54" t="e">
        <f>G23+G30+#REF!</f>
        <v>#REF!</v>
      </c>
      <c r="H16" s="55">
        <v>200</v>
      </c>
      <c r="I16" s="55">
        <v>50</v>
      </c>
      <c r="J16" s="55">
        <v>750</v>
      </c>
      <c r="K16" s="55">
        <v>750</v>
      </c>
      <c r="L16" s="55">
        <v>750</v>
      </c>
      <c r="M16" s="55">
        <v>2300</v>
      </c>
      <c r="O16" s="56" t="e">
        <f>SUM(E16:M16)</f>
        <v>#REF!</v>
      </c>
    </row>
    <row r="17" spans="1:15" x14ac:dyDescent="0.3">
      <c r="A17" s="165"/>
      <c r="B17" s="166"/>
      <c r="C17" s="166"/>
      <c r="D17" s="15" t="s">
        <v>19</v>
      </c>
      <c r="E17" s="51"/>
      <c r="F17" s="51"/>
      <c r="G17" s="51"/>
      <c r="H17" s="25"/>
      <c r="I17" s="25"/>
      <c r="J17" s="25"/>
      <c r="K17" s="25"/>
      <c r="L17" s="25"/>
      <c r="M17" s="25"/>
    </row>
    <row r="18" spans="1:15" x14ac:dyDescent="0.3">
      <c r="A18" s="165"/>
      <c r="B18" s="166"/>
      <c r="C18" s="166"/>
      <c r="D18" s="9" t="s">
        <v>56</v>
      </c>
      <c r="E18" s="57" t="e">
        <f>E25+E32+#REF!</f>
        <v>#REF!</v>
      </c>
      <c r="F18" s="57" t="e">
        <f>F25+F32+#REF!</f>
        <v>#REF!</v>
      </c>
      <c r="G18" s="57" t="e">
        <f>G25+G32+#REF!</f>
        <v>#REF!</v>
      </c>
      <c r="H18" s="58">
        <v>0</v>
      </c>
      <c r="I18" s="58">
        <v>0</v>
      </c>
      <c r="J18" s="58">
        <v>0</v>
      </c>
      <c r="K18" s="58">
        <v>0</v>
      </c>
      <c r="L18" s="58">
        <v>0</v>
      </c>
      <c r="M18" s="25">
        <v>0</v>
      </c>
    </row>
    <row r="19" spans="1:15" x14ac:dyDescent="0.3">
      <c r="A19" s="165"/>
      <c r="B19" s="166"/>
      <c r="C19" s="166"/>
      <c r="D19" s="15" t="s">
        <v>57</v>
      </c>
      <c r="E19" s="57" t="e">
        <f>E26+E33+#REF!</f>
        <v>#REF!</v>
      </c>
      <c r="F19" s="57" t="e">
        <f>F26+F33+#REF!</f>
        <v>#REF!</v>
      </c>
      <c r="G19" s="57" t="e">
        <f>G26+G33+#REF!</f>
        <v>#REF!</v>
      </c>
      <c r="H19" s="58">
        <v>0</v>
      </c>
      <c r="I19" s="58">
        <v>0</v>
      </c>
      <c r="J19" s="58">
        <v>0</v>
      </c>
      <c r="K19" s="58">
        <v>0</v>
      </c>
      <c r="L19" s="58">
        <v>0</v>
      </c>
      <c r="M19" s="25">
        <v>0</v>
      </c>
      <c r="O19" s="56" t="e">
        <f>SUM(E19:I19)</f>
        <v>#REF!</v>
      </c>
    </row>
    <row r="20" spans="1:15" x14ac:dyDescent="0.3">
      <c r="A20" s="165"/>
      <c r="B20" s="166"/>
      <c r="C20" s="166"/>
      <c r="D20" s="15" t="s">
        <v>37</v>
      </c>
      <c r="E20" s="57" t="e">
        <f>E27+E34+#REF!</f>
        <v>#REF!</v>
      </c>
      <c r="F20" s="57" t="e">
        <f>F27+F34+#REF!</f>
        <v>#REF!</v>
      </c>
      <c r="G20" s="57" t="e">
        <f>G27+G34+#REF!</f>
        <v>#REF!</v>
      </c>
      <c r="H20" s="58">
        <v>200</v>
      </c>
      <c r="I20" s="58">
        <v>50</v>
      </c>
      <c r="J20" s="58">
        <v>750</v>
      </c>
      <c r="K20" s="58">
        <v>750</v>
      </c>
      <c r="L20" s="58">
        <v>750</v>
      </c>
      <c r="M20" s="95">
        <v>2300</v>
      </c>
      <c r="O20" s="56" t="e">
        <f>SUM(E20:J20)</f>
        <v>#REF!</v>
      </c>
    </row>
    <row r="21" spans="1:15" ht="48" x14ac:dyDescent="0.3">
      <c r="A21" s="165"/>
      <c r="B21" s="166"/>
      <c r="C21" s="166"/>
      <c r="D21" s="10" t="s">
        <v>58</v>
      </c>
      <c r="E21" s="51" t="e">
        <f>E28+E35+#REF!</f>
        <v>#REF!</v>
      </c>
      <c r="F21" s="51" t="e">
        <f>F28+F35+#REF!</f>
        <v>#REF!</v>
      </c>
      <c r="G21" s="51" t="e">
        <f>G28+G35+#REF!</f>
        <v>#REF!</v>
      </c>
      <c r="H21" s="58">
        <v>0</v>
      </c>
      <c r="I21" s="58">
        <v>0</v>
      </c>
      <c r="J21" s="58">
        <v>0</v>
      </c>
      <c r="K21" s="58">
        <v>0</v>
      </c>
      <c r="L21" s="58">
        <v>0</v>
      </c>
      <c r="M21" s="25">
        <v>0</v>
      </c>
    </row>
    <row r="22" spans="1:15" x14ac:dyDescent="0.3">
      <c r="A22" s="165"/>
      <c r="B22" s="166"/>
      <c r="C22" s="166"/>
      <c r="D22" s="15" t="s">
        <v>20</v>
      </c>
      <c r="E22" s="51" t="e">
        <f>E29+E36+#REF!</f>
        <v>#REF!</v>
      </c>
      <c r="F22" s="51" t="e">
        <f>F29+F36+#REF!</f>
        <v>#REF!</v>
      </c>
      <c r="G22" s="51" t="e">
        <f>G29+G36+#REF!</f>
        <v>#REF!</v>
      </c>
      <c r="H22" s="58">
        <v>0</v>
      </c>
      <c r="I22" s="58">
        <v>0</v>
      </c>
      <c r="J22" s="58">
        <v>0</v>
      </c>
      <c r="K22" s="58">
        <v>0</v>
      </c>
      <c r="L22" s="58">
        <v>0</v>
      </c>
      <c r="M22" s="25">
        <v>0</v>
      </c>
    </row>
    <row r="23" spans="1:15" x14ac:dyDescent="0.3">
      <c r="A23" s="165" t="s">
        <v>3</v>
      </c>
      <c r="B23" s="166" t="s">
        <v>13</v>
      </c>
      <c r="C23" s="166" t="str">
        <f>'пр 4 к МП'!C17</f>
        <v>Профилактика правонарушений, укрепление общественного порядка и общественной безопасности</v>
      </c>
      <c r="D23" s="4" t="s">
        <v>34</v>
      </c>
      <c r="E23" s="65">
        <f t="shared" ref="E23:G23" si="0">SUM(E25:E29)</f>
        <v>0</v>
      </c>
      <c r="F23" s="65">
        <f t="shared" si="0"/>
        <v>0</v>
      </c>
      <c r="G23" s="65">
        <f t="shared" si="0"/>
        <v>0</v>
      </c>
      <c r="H23" s="55">
        <v>150</v>
      </c>
      <c r="I23" s="55">
        <v>0</v>
      </c>
      <c r="J23" s="55">
        <v>700</v>
      </c>
      <c r="K23" s="55">
        <v>700</v>
      </c>
      <c r="L23" s="55">
        <v>700</v>
      </c>
      <c r="M23" s="55">
        <v>2100</v>
      </c>
      <c r="O23" s="56">
        <f>SUM(I23:K23)</f>
        <v>1400</v>
      </c>
    </row>
    <row r="24" spans="1:15" x14ac:dyDescent="0.3">
      <c r="A24" s="165"/>
      <c r="B24" s="166"/>
      <c r="C24" s="166"/>
      <c r="D24" s="4" t="s">
        <v>19</v>
      </c>
      <c r="E24" s="65"/>
      <c r="F24" s="65"/>
      <c r="G24" s="65"/>
      <c r="H24" s="58"/>
      <c r="I24" s="58"/>
      <c r="J24" s="58"/>
      <c r="K24" s="58"/>
      <c r="L24" s="58"/>
      <c r="M24" s="58"/>
    </row>
    <row r="25" spans="1:15" x14ac:dyDescent="0.3">
      <c r="A25" s="165"/>
      <c r="B25" s="166"/>
      <c r="C25" s="166"/>
      <c r="D25" s="9" t="s">
        <v>56</v>
      </c>
      <c r="E25" s="65"/>
      <c r="F25" s="65"/>
      <c r="G25" s="65"/>
      <c r="H25" s="58">
        <v>0</v>
      </c>
      <c r="I25" s="58">
        <v>0</v>
      </c>
      <c r="J25" s="58">
        <v>0</v>
      </c>
      <c r="K25" s="58">
        <v>0</v>
      </c>
      <c r="L25" s="58">
        <v>0</v>
      </c>
      <c r="M25" s="58">
        <f>SUM(H25:L25)</f>
        <v>0</v>
      </c>
    </row>
    <row r="26" spans="1:15" x14ac:dyDescent="0.3">
      <c r="A26" s="165"/>
      <c r="B26" s="166"/>
      <c r="C26" s="166"/>
      <c r="D26" s="4" t="s">
        <v>57</v>
      </c>
      <c r="E26" s="65"/>
      <c r="F26" s="65"/>
      <c r="G26" s="65"/>
      <c r="H26" s="58">
        <v>0</v>
      </c>
      <c r="I26" s="58">
        <v>0</v>
      </c>
      <c r="J26" s="58">
        <v>0</v>
      </c>
      <c r="K26" s="58">
        <v>0</v>
      </c>
      <c r="L26" s="58">
        <v>0</v>
      </c>
      <c r="M26" s="58">
        <f>SUM(H26:L26)</f>
        <v>0</v>
      </c>
      <c r="O26" s="56">
        <f>SUM(E26:L26)</f>
        <v>0</v>
      </c>
    </row>
    <row r="27" spans="1:15" x14ac:dyDescent="0.3">
      <c r="A27" s="165"/>
      <c r="B27" s="166"/>
      <c r="C27" s="166"/>
      <c r="D27" s="4" t="s">
        <v>37</v>
      </c>
      <c r="E27" s="65"/>
      <c r="F27" s="65"/>
      <c r="G27" s="65"/>
      <c r="H27" s="58">
        <v>150</v>
      </c>
      <c r="I27" s="58">
        <v>0</v>
      </c>
      <c r="J27" s="58">
        <v>700</v>
      </c>
      <c r="K27" s="58">
        <v>700</v>
      </c>
      <c r="L27" s="58">
        <v>700</v>
      </c>
      <c r="M27" s="58">
        <v>2100</v>
      </c>
      <c r="O27" s="56">
        <f>SUM(I27:K27)</f>
        <v>1400</v>
      </c>
    </row>
    <row r="28" spans="1:15" ht="48" x14ac:dyDescent="0.3">
      <c r="A28" s="165"/>
      <c r="B28" s="166"/>
      <c r="C28" s="166"/>
      <c r="D28" s="10" t="s">
        <v>58</v>
      </c>
      <c r="E28" s="66"/>
      <c r="F28" s="66"/>
      <c r="G28" s="66"/>
      <c r="H28" s="58">
        <v>0</v>
      </c>
      <c r="I28" s="58">
        <v>0</v>
      </c>
      <c r="J28" s="58">
        <v>0</v>
      </c>
      <c r="K28" s="58">
        <v>0</v>
      </c>
      <c r="L28" s="58">
        <v>0</v>
      </c>
      <c r="M28" s="58">
        <f>SUM(H28:I28)</f>
        <v>0</v>
      </c>
    </row>
    <row r="29" spans="1:15" x14ac:dyDescent="0.3">
      <c r="A29" s="165"/>
      <c r="B29" s="166"/>
      <c r="C29" s="166"/>
      <c r="D29" s="4" t="s">
        <v>20</v>
      </c>
      <c r="E29" s="65"/>
      <c r="F29" s="65"/>
      <c r="G29" s="65"/>
      <c r="H29" s="58">
        <v>0</v>
      </c>
      <c r="I29" s="58">
        <v>0</v>
      </c>
      <c r="J29" s="58">
        <v>0</v>
      </c>
      <c r="K29" s="58">
        <v>0</v>
      </c>
      <c r="L29" s="58">
        <v>0</v>
      </c>
      <c r="M29" s="58">
        <f>SUM(H29:I29)</f>
        <v>0</v>
      </c>
    </row>
    <row r="30" spans="1:15" x14ac:dyDescent="0.3">
      <c r="A30" s="165" t="s">
        <v>52</v>
      </c>
      <c r="B30" s="166" t="s">
        <v>54</v>
      </c>
      <c r="C30" s="166" t="e">
        <f>'пр 4 к МП'!#REF!</f>
        <v>#REF!</v>
      </c>
      <c r="D30" s="15" t="s">
        <v>34</v>
      </c>
      <c r="E30" s="49">
        <f t="shared" ref="E30:G30" si="1">SUM(E32:E36)</f>
        <v>0</v>
      </c>
      <c r="F30" s="49">
        <f t="shared" si="1"/>
        <v>0</v>
      </c>
      <c r="G30" s="49">
        <f t="shared" si="1"/>
        <v>0</v>
      </c>
      <c r="H30" s="83">
        <v>50</v>
      </c>
      <c r="I30" s="83">
        <v>50</v>
      </c>
      <c r="J30" s="83">
        <v>50</v>
      </c>
      <c r="K30" s="83">
        <v>50</v>
      </c>
      <c r="L30" s="83">
        <v>50</v>
      </c>
      <c r="M30" s="83">
        <v>200</v>
      </c>
      <c r="O30" s="56">
        <f>SUM(E30:J30)</f>
        <v>150</v>
      </c>
    </row>
    <row r="31" spans="1:15" x14ac:dyDescent="0.3">
      <c r="A31" s="165"/>
      <c r="B31" s="166"/>
      <c r="C31" s="166"/>
      <c r="D31" s="15" t="s">
        <v>19</v>
      </c>
      <c r="E31" s="49"/>
      <c r="F31" s="49"/>
      <c r="G31" s="49"/>
      <c r="H31" s="25"/>
      <c r="I31" s="25"/>
      <c r="J31" s="25"/>
      <c r="K31" s="25"/>
      <c r="L31" s="25"/>
      <c r="M31" s="25"/>
    </row>
    <row r="32" spans="1:15" x14ac:dyDescent="0.3">
      <c r="A32" s="165"/>
      <c r="B32" s="166"/>
      <c r="C32" s="166"/>
      <c r="D32" s="9" t="s">
        <v>56</v>
      </c>
      <c r="E32" s="52"/>
      <c r="F32" s="52"/>
      <c r="G32" s="52"/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f>SUM(H32:L32)</f>
        <v>0</v>
      </c>
    </row>
    <row r="33" spans="1:15" x14ac:dyDescent="0.3">
      <c r="A33" s="165"/>
      <c r="B33" s="166"/>
      <c r="C33" s="166"/>
      <c r="D33" s="15" t="s">
        <v>57</v>
      </c>
      <c r="E33" s="49"/>
      <c r="F33" s="49"/>
      <c r="G33" s="49"/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f>SUM(H33:L33)</f>
        <v>0</v>
      </c>
    </row>
    <row r="34" spans="1:15" x14ac:dyDescent="0.3">
      <c r="A34" s="165"/>
      <c r="B34" s="166"/>
      <c r="C34" s="166"/>
      <c r="D34" s="15" t="s">
        <v>37</v>
      </c>
      <c r="E34" s="49"/>
      <c r="F34" s="49"/>
      <c r="G34" s="49"/>
      <c r="H34" s="82">
        <v>50</v>
      </c>
      <c r="I34" s="82">
        <v>50</v>
      </c>
      <c r="J34" s="82">
        <v>50</v>
      </c>
      <c r="K34" s="82">
        <v>50</v>
      </c>
      <c r="L34" s="82">
        <v>50</v>
      </c>
      <c r="M34" s="82">
        <v>200</v>
      </c>
      <c r="O34" s="56">
        <f>SUM(E34:J34)</f>
        <v>150</v>
      </c>
    </row>
    <row r="35" spans="1:15" ht="48" x14ac:dyDescent="0.3">
      <c r="A35" s="165"/>
      <c r="B35" s="166"/>
      <c r="C35" s="166"/>
      <c r="D35" s="10" t="s">
        <v>58</v>
      </c>
      <c r="E35" s="53"/>
      <c r="F35" s="53"/>
      <c r="G35" s="53"/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f>SUM(H35:I35)</f>
        <v>0</v>
      </c>
    </row>
    <row r="36" spans="1:15" x14ac:dyDescent="0.3">
      <c r="A36" s="165"/>
      <c r="B36" s="166"/>
      <c r="C36" s="166"/>
      <c r="D36" s="15" t="s">
        <v>20</v>
      </c>
      <c r="E36" s="49"/>
      <c r="F36" s="49"/>
      <c r="G36" s="49"/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f>SUM(H36:I36)</f>
        <v>0</v>
      </c>
    </row>
  </sheetData>
  <mergeCells count="22">
    <mergeCell ref="M13:M14"/>
    <mergeCell ref="A16:A22"/>
    <mergeCell ref="B16:B22"/>
    <mergeCell ref="C16:C22"/>
    <mergeCell ref="B13:B14"/>
    <mergeCell ref="C13:C14"/>
    <mergeCell ref="J2:M2"/>
    <mergeCell ref="J3:M3"/>
    <mergeCell ref="A30:A36"/>
    <mergeCell ref="B30:B36"/>
    <mergeCell ref="C30:C36"/>
    <mergeCell ref="A5:M5"/>
    <mergeCell ref="A6:M6"/>
    <mergeCell ref="A7:M7"/>
    <mergeCell ref="A8:M8"/>
    <mergeCell ref="A9:M9"/>
    <mergeCell ref="A23:A29"/>
    <mergeCell ref="B23:B29"/>
    <mergeCell ref="C23:C29"/>
    <mergeCell ref="A13:A14"/>
    <mergeCell ref="D13:D14"/>
    <mergeCell ref="A10:M10"/>
  </mergeCells>
  <pageMargins left="0.78740157480314965" right="0.78740157480314965" top="1.1811023622047245" bottom="0.39370078740157483" header="0.31496062992125984" footer="0.31496062992125984"/>
  <pageSetup paperSize="9" scale="81" fitToHeight="0" orientation="landscape" r:id="rId1"/>
  <rowBreaks count="1" manualBreakCount="1">
    <brk id="22" max="11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14</vt:i4>
      </vt:variant>
    </vt:vector>
  </HeadingPairs>
  <TitlesOfParts>
    <vt:vector size="22" baseType="lpstr">
      <vt:lpstr>пр к пасп</vt:lpstr>
      <vt:lpstr>пр к пасп ПП1</vt:lpstr>
      <vt:lpstr>пр к ПП1</vt:lpstr>
      <vt:lpstr>пр к пасп ПП2</vt:lpstr>
      <vt:lpstr>пр к ПП2</vt:lpstr>
      <vt:lpstr>пр 3 к МП</vt:lpstr>
      <vt:lpstr>пр 4 к МП</vt:lpstr>
      <vt:lpstr>пр 5 к МП</vt:lpstr>
      <vt:lpstr>'пр 3 к МП'!Заголовки_для_печати</vt:lpstr>
      <vt:lpstr>'пр 4 к МП'!Заголовки_для_печати</vt:lpstr>
      <vt:lpstr>'пр 5 к МП'!Заголовки_для_печати</vt:lpstr>
      <vt:lpstr>'пр к пасп'!Заголовки_для_печати</vt:lpstr>
      <vt:lpstr>'пр к пасп ПП1'!Заголовки_для_печати</vt:lpstr>
      <vt:lpstr>'пр к пасп ПП2'!Заголовки_для_печати</vt:lpstr>
      <vt:lpstr>'пр 3 к МП'!Область_печати</vt:lpstr>
      <vt:lpstr>'пр 4 к МП'!Область_печати</vt:lpstr>
      <vt:lpstr>'пр 5 к МП'!Область_печати</vt:lpstr>
      <vt:lpstr>'пр к пасп'!Область_печати</vt:lpstr>
      <vt:lpstr>'пр к пасп ПП1'!Область_печати</vt:lpstr>
      <vt:lpstr>'пр к пасп ПП2'!Область_печати</vt:lpstr>
      <vt:lpstr>'пр к ПП1'!Область_печати</vt:lpstr>
      <vt:lpstr>'пр к ПП2'!Область_печати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Секретарь</cp:lastModifiedBy>
  <cp:lastPrinted>2021-09-30T09:54:14Z</cp:lastPrinted>
  <dcterms:created xsi:type="dcterms:W3CDTF">2016-10-20T04:37:12Z</dcterms:created>
  <dcterms:modified xsi:type="dcterms:W3CDTF">2021-09-30T10:03:33Z</dcterms:modified>
</cp:coreProperties>
</file>