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firstSheet="4" activeTab="4"/>
  </bookViews>
  <sheets>
    <sheet name="Прил.1" sheetId="1" state="hidden" r:id="rId1"/>
    <sheet name=" Прил. 2" sheetId="4" state="hidden" r:id="rId2"/>
    <sheet name="Прил. 3" sheetId="5" state="hidden" r:id="rId3"/>
    <sheet name="Прил. 4" sheetId="6" state="hidden" r:id="rId4"/>
    <sheet name="Прил. 2" sheetId="2" r:id="rId5"/>
    <sheet name="Прил. 6" sheetId="3" state="hidden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J52" i="2" l="1"/>
  <c r="K52" i="2"/>
  <c r="L52" i="2"/>
  <c r="L55" i="2"/>
  <c r="L54" i="2"/>
  <c r="I52" i="2"/>
  <c r="K19" i="1" l="1"/>
  <c r="L22" i="2"/>
  <c r="H63" i="3" l="1"/>
  <c r="H49" i="3"/>
  <c r="H79" i="3"/>
  <c r="H78" i="3" s="1"/>
  <c r="H70" i="3"/>
  <c r="H66" i="3" s="1"/>
  <c r="H48" i="3"/>
  <c r="H26" i="3"/>
  <c r="H27" i="3"/>
  <c r="H19" i="3"/>
  <c r="H20" i="3" l="1"/>
  <c r="H45" i="3"/>
  <c r="I24" i="2"/>
  <c r="I18" i="2" s="1"/>
  <c r="I25" i="2"/>
  <c r="I26" i="2"/>
  <c r="I37" i="2"/>
  <c r="L41" i="2"/>
  <c r="H18" i="5"/>
  <c r="J18" i="5"/>
  <c r="I18" i="5"/>
  <c r="K17" i="5"/>
  <c r="K18" i="5" s="1"/>
  <c r="K16" i="5"/>
  <c r="K15" i="5"/>
  <c r="K14" i="5"/>
  <c r="H56" i="3" l="1"/>
  <c r="K56" i="3" s="1"/>
  <c r="K79" i="3"/>
  <c r="K78" i="3"/>
  <c r="K77" i="3"/>
  <c r="I73" i="3"/>
  <c r="H73" i="3"/>
  <c r="G73" i="3"/>
  <c r="F73" i="3"/>
  <c r="E73" i="3"/>
  <c r="K70" i="3"/>
  <c r="K66" i="3"/>
  <c r="G66" i="3"/>
  <c r="F66" i="3"/>
  <c r="E66" i="3"/>
  <c r="H59" i="3"/>
  <c r="G59" i="3"/>
  <c r="F59" i="3"/>
  <c r="E59" i="3"/>
  <c r="G52" i="3"/>
  <c r="F52" i="3"/>
  <c r="E52" i="3"/>
  <c r="K49" i="3"/>
  <c r="K45" i="3"/>
  <c r="G45" i="3"/>
  <c r="F45" i="3"/>
  <c r="E45" i="3"/>
  <c r="J42" i="3"/>
  <c r="J38" i="3" s="1"/>
  <c r="I42" i="3"/>
  <c r="I38" i="3" s="1"/>
  <c r="G38" i="3"/>
  <c r="F38" i="3"/>
  <c r="E38" i="3"/>
  <c r="K35" i="3"/>
  <c r="I31" i="3"/>
  <c r="H31" i="3"/>
  <c r="G31" i="3"/>
  <c r="F31" i="3"/>
  <c r="F17" i="3" s="1"/>
  <c r="E31" i="3"/>
  <c r="J28" i="3"/>
  <c r="J24" i="3" s="1"/>
  <c r="I28" i="3"/>
  <c r="I24" i="3" s="1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L51" i="2"/>
  <c r="L49" i="2"/>
  <c r="L48" i="2"/>
  <c r="I46" i="2"/>
  <c r="L46" i="2" s="1"/>
  <c r="L45" i="2"/>
  <c r="K43" i="2"/>
  <c r="I43" i="2"/>
  <c r="L43" i="2" s="1"/>
  <c r="L42" i="2"/>
  <c r="L39" i="2"/>
  <c r="K37" i="2"/>
  <c r="J37" i="2"/>
  <c r="L36" i="2"/>
  <c r="L34" i="2"/>
  <c r="K32" i="2"/>
  <c r="J32" i="2"/>
  <c r="I32" i="2"/>
  <c r="H42" i="3" s="1"/>
  <c r="L31" i="2"/>
  <c r="L28" i="2"/>
  <c r="L27" i="2"/>
  <c r="L26" i="2"/>
  <c r="L25" i="2"/>
  <c r="L24" i="2"/>
  <c r="K21" i="2"/>
  <c r="K18" i="2" s="1"/>
  <c r="J21" i="2"/>
  <c r="L20" i="2"/>
  <c r="K17" i="2"/>
  <c r="J17" i="2"/>
  <c r="I17" i="2"/>
  <c r="J16" i="2"/>
  <c r="K22" i="1"/>
  <c r="K21" i="1"/>
  <c r="K20" i="1"/>
  <c r="K18" i="1"/>
  <c r="H17" i="1"/>
  <c r="K14" i="1"/>
  <c r="K16" i="2" l="1"/>
  <c r="I16" i="2"/>
  <c r="L21" i="2"/>
  <c r="E17" i="3"/>
  <c r="H23" i="1"/>
  <c r="H28" i="3"/>
  <c r="K28" i="3" s="1"/>
  <c r="L16" i="2"/>
  <c r="J17" i="1"/>
  <c r="J23" i="1" s="1"/>
  <c r="H52" i="3"/>
  <c r="K52" i="3" s="1"/>
  <c r="G17" i="3"/>
  <c r="I21" i="3"/>
  <c r="J21" i="3"/>
  <c r="J17" i="3" s="1"/>
  <c r="K31" i="3"/>
  <c r="I17" i="3"/>
  <c r="K42" i="3"/>
  <c r="H38" i="3"/>
  <c r="K38" i="3" s="1"/>
  <c r="K73" i="3"/>
  <c r="K59" i="3"/>
  <c r="K63" i="3"/>
  <c r="K14" i="2"/>
  <c r="I14" i="2"/>
  <c r="L17" i="2"/>
  <c r="J18" i="2"/>
  <c r="J14" i="2" s="1"/>
  <c r="L37" i="2"/>
  <c r="L32" i="2"/>
  <c r="I17" i="1"/>
  <c r="I23" i="1" s="1"/>
  <c r="L14" i="2" l="1"/>
  <c r="H21" i="3"/>
  <c r="H17" i="3" s="1"/>
  <c r="H24" i="3"/>
  <c r="K24" i="3" s="1"/>
  <c r="K17" i="3" s="1"/>
  <c r="L18" i="2"/>
  <c r="K17" i="1"/>
  <c r="K23" i="1" s="1"/>
  <c r="K21" i="3" l="1"/>
</calcChain>
</file>

<file path=xl/sharedStrings.xml><?xml version="1.0" encoding="utf-8"?>
<sst xmlns="http://schemas.openxmlformats.org/spreadsheetml/2006/main" count="395" uniqueCount="141">
  <si>
    <t>Приложение  2
к подпрограмме 1 «Переселение граждан из аварийного жилищного фонда Туруханского района»</t>
  </si>
  <si>
    <t>ПЕРЕЧЕНЬ</t>
  </si>
  <si>
    <t>мероприятий подпрограммы 1 «Переселение граждан из аварийного жилищного фонда Туруханского района»</t>
  </si>
  <si>
    <t>№ п/п</t>
  </si>
  <si>
    <t>Цели, задачи, мероприятия подпрограммы</t>
  </si>
  <si>
    <t>ГРБС</t>
  </si>
  <si>
    <t>Код бюджетной классификации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</si>
  <si>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</si>
  <si>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РзПр</t>
  </si>
  <si>
    <t>ЦСР</t>
  </si>
  <si>
    <t>ВР</t>
  </si>
  <si>
    <t>итого на очередной финансовый год и плановый период</t>
  </si>
  <si>
    <t>Цель. Улучшение жилищных условий граждан, проживающих в жилых домах, признанных аварийными и подлежащими сносу.</t>
  </si>
  <si>
    <t>Задача. Финансовое и организационное обеспечение переселения граждан из аварийного жилищного фонда</t>
  </si>
  <si>
    <t>1.1.</t>
  </si>
  <si>
    <t>Приобретение в муниципальную собственность Туруханского района жилых помещений для переселения граждан из аварийного жилищного фонда</t>
  </si>
  <si>
    <t>Администрация Туруханского района</t>
  </si>
  <si>
    <t>0501</t>
  </si>
  <si>
    <t xml:space="preserve">Переселение семей из аварийных жилых  домов в благоустроенные квартиры, приобретенные в муниципальную собственность Туруханского района </t>
  </si>
  <si>
    <t>1.2.</t>
  </si>
  <si>
    <t>Приобретение в муниципальную собственность Туруханского района жилых помещений для переселения граждан из непригодных для проживания жилых помещений</t>
  </si>
  <si>
    <t xml:space="preserve">Переселение  семей из непригодного для проживания жилого помещения в благоустроенные квартиры, приобретенные в муниципальную собственность Туруханского района </t>
  </si>
  <si>
    <t xml:space="preserve">1.3. </t>
  </si>
  <si>
    <t>Предоставление жилых помещений по договорам социального найма семьям, проживающим в аварийном жилищном фонде</t>
  </si>
  <si>
    <t>Управление ЖКХ и строительства администрации Туруханского района</t>
  </si>
  <si>
    <t>Ремонт муниципальных квартир для переселения граждан из непригодного для проживания жилья и аварийного жилищного фонда</t>
  </si>
  <si>
    <t>1.4.</t>
  </si>
  <si>
    <t xml:space="preserve">Заключение договоров об изъятии у собственников жилых помещений путем выкупа </t>
  </si>
  <si>
    <t>Переселение собственников квартир, расположенных в аварийных домах</t>
  </si>
  <si>
    <t>1.5.</t>
  </si>
  <si>
    <t>Снос аварийных домов</t>
  </si>
  <si>
    <t>Снос расселенных аварийных домов</t>
  </si>
  <si>
    <t>1.6.</t>
  </si>
  <si>
    <t xml:space="preserve">Предоставление субсидий бюджету муниципального образования город Игарка на реализацию региональной адресной программы «Переселение граждан из аварийного жилищного фонда в Красноярском крае» </t>
  </si>
  <si>
    <t>101F36748S</t>
  </si>
  <si>
    <t>Переселение граждан из аварийного жилищного фонда города Игарки Туруханского района</t>
  </si>
  <si>
    <t>101F367483</t>
  </si>
  <si>
    <t>101F367484</t>
  </si>
  <si>
    <t>Итого по подпрограмме</t>
  </si>
  <si>
    <t>Х</t>
  </si>
  <si>
    <t>Приложение 1</t>
  </si>
  <si>
    <t>к постановлению
администрации Туруханского района</t>
  </si>
  <si>
    <t>от                                  №                - п</t>
  </si>
  <si>
    <t>Приложение  10 к  муниципальной программе Туруханского района "Обеспечение доступным и комфортным жильем жителей  Туруханского района"</t>
  </si>
  <si>
    <t>ИНФОРМАЦИЯ</t>
  </si>
  <si>
    <t>(тыс. рублей)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</si>
  <si>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</si>
  <si>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</si>
  <si>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Наименование главного распорядителя бюджетных средств (далее - ГРБС)</t>
  </si>
  <si>
    <t>2021 год</t>
  </si>
  <si>
    <t>2022 год</t>
  </si>
  <si>
    <t>2023 год</t>
  </si>
  <si>
    <t>Итого на очередной финансовый год и плановый период</t>
  </si>
  <si>
    <t>план</t>
  </si>
  <si>
    <t>Муниципальная программа Туруханского района</t>
  </si>
  <si>
    <t>Обеспечение доступным и комфортным жильем жителей Туруханского района</t>
  </si>
  <si>
    <t>всего расходные обязательства по муниципальной программе Туруханского района</t>
  </si>
  <si>
    <t>в том числе по ГРБС:</t>
  </si>
  <si>
    <t>Управление образования администрации Туруханского района</t>
  </si>
  <si>
    <t>Подпрограмма 1</t>
  </si>
  <si>
    <t>«Переселение граждан из аварийного жилищного фонда муниципального образования Туруханский район»</t>
  </si>
  <si>
    <t>всего расходные обязательства</t>
  </si>
  <si>
    <t>Подпрограмма 2</t>
  </si>
  <si>
    <t xml:space="preserve">"Переселение жителей Туруханского района из неперспективных населенных пунктов" </t>
  </si>
  <si>
    <t>1006</t>
  </si>
  <si>
    <t>1.3.</t>
  </si>
  <si>
    <t>Подпрограмма 3</t>
  </si>
  <si>
    <t>Обеспечение жильем работников бюджетной сферы на территории Туруханского района</t>
  </si>
  <si>
    <t>Администрациия Туруханского района</t>
  </si>
  <si>
    <t>0702</t>
  </si>
  <si>
    <t>Подпрограмма 5</t>
  </si>
  <si>
    <t xml:space="preserve">"О территориальном планировании Туруханского района" </t>
  </si>
  <si>
    <t>0412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</si>
  <si>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</si>
  <si>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</si>
  <si>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</si>
  <si>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</si>
  <si>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 xml:space="preserve">Земельно-кадастровые работы и оформление документации на земельные участки </t>
  </si>
  <si>
    <t>1.7.</t>
  </si>
  <si>
    <t>Отдельное мероприятие 3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</si>
  <si>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</si>
  <si>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1.8.</t>
  </si>
  <si>
    <t>Отдельное мероприятие 4</t>
  </si>
  <si>
    <t xml:space="preserve">Содержание жилищного фонда </t>
  </si>
  <si>
    <t>в том числе средств, поступивших из бюджетов других уровней бюджетной системы и бюджетов государственных внебюджетных фондов</t>
  </si>
  <si>
    <t>«Переселение граждан из аварийного жилищного фонда  Туруханского района»</t>
  </si>
  <si>
    <t>О ресурсном обеспечении муниципальной программы Туруханского района за счет средств районного бюджета,</t>
  </si>
  <si>
    <t>Приложение 2</t>
  </si>
  <si>
    <t>Приложение  11</t>
  </si>
  <si>
    <t>к муниципальной программе Туруханского района "Обеспечение доступным и комфортным жильем жителей  Туруханского района"</t>
  </si>
  <si>
    <t>бюджетов государственных внебюджетных фондов)</t>
  </si>
  <si>
    <t>Уровень бюджетной системы / источники финансирования</t>
  </si>
  <si>
    <t>всего</t>
  </si>
  <si>
    <t>в том числе:</t>
  </si>
  <si>
    <t>федеральный бюджет</t>
  </si>
  <si>
    <t>краевой бюджет</t>
  </si>
  <si>
    <t>районный бюджет</t>
  </si>
  <si>
    <t>бюджеты муниципальных образований Туруханского района</t>
  </si>
  <si>
    <t>внебюджетные источники</t>
  </si>
  <si>
    <t>Подпрограмма  1</t>
  </si>
  <si>
    <t>О территориальном планировании Туруханского района</t>
  </si>
  <si>
    <t>Содержание жилищного фонда</t>
  </si>
  <si>
    <t>об источниках финансирования подпрограмм, отдельных мероприятий муниципальной программы Туруханского района</t>
  </si>
  <si>
    <t>(средства районного бюджета, в том числе средства, поступившие из бюджетов других уровней бюджетной системы,</t>
  </si>
  <si>
    <t>Приложение 3</t>
  </si>
  <si>
    <t>Приложение 1
к подпрограмме № 4 «О территориальном планировании Туруханского района»</t>
  </si>
  <si>
    <t>и значения показателей результативности подпрограммы 4
«О территориальном планировании Туруханского района»</t>
  </si>
  <si>
    <t>Цель, показатели результативности</t>
  </si>
  <si>
    <t>Единица измерения</t>
  </si>
  <si>
    <t>Источник информации</t>
  </si>
  <si>
    <t>Цель. Определение в документах территориального планирования назначение территорий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объединений.</t>
  </si>
  <si>
    <t>Задача. Разработка документов территориального планирования для последующего жилищного и иного строительства</t>
  </si>
  <si>
    <t>Количество разработанных проектов генеральных планов, правил землепользования и застройки, местных нормативов градостроительного проектирования, схемы территориального планирования Туруханского района и внесение изменений в них</t>
  </si>
  <si>
    <t>кол-во проектов</t>
  </si>
  <si>
    <t>расчетный показатель</t>
  </si>
  <si>
    <t>Количество выполненных топографо-геодезических работ</t>
  </si>
  <si>
    <t>штук з/у, территория</t>
  </si>
  <si>
    <t>Количество разработанных проектов планировки и межевания</t>
  </si>
  <si>
    <t>Приложение  2
к подпрограмме № 4 «О территориальном планировании Туруханского района»</t>
  </si>
  <si>
    <t>мероприятий подпрограммы 4 «О территориальном планировании Туруханского района»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</si>
  <si>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</si>
  <si>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r>
      <t xml:space="preserve">Разработка проектов генеральных планов, правил землепользования и застройки, </t>
    </r>
    <r>
      <rPr>
        <sz val="12"/>
        <rFont val="Times New Roman"/>
        <family val="1"/>
        <charset val="204"/>
      </rPr>
      <t>местных нормативов градостроительного проектирования</t>
    </r>
    <r>
      <rPr>
        <sz val="12"/>
        <rFont val="Times New Roman"/>
        <family val="2"/>
        <charset val="204"/>
      </rPr>
      <t>, схемы территориального планирования Туруханского района и внесение изменений в них</t>
    </r>
  </si>
  <si>
    <t>1050083540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</si>
  <si>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</si>
  <si>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Топографо-геодезические работы</t>
  </si>
  <si>
    <t>Разработка проектов планировки и межевания</t>
  </si>
  <si>
    <t xml:space="preserve"> </t>
  </si>
  <si>
    <t>Приложение к информации об отдельном мероприятии 2 «Земельно-кадастровые работы и оформление документации на земельные участки»</t>
  </si>
  <si>
    <t>и значения показателей результативности отдельного мероприятия 2</t>
  </si>
  <si>
    <t>«Земельно-кадастровые работы и оформление документации на земельные участки»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</si>
  <si>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</si>
  <si>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Формирование земельных участков с постановкой на кадастровый учет</t>
  </si>
  <si>
    <t>Количество сформированных земельных участков с постановкой на кадастровый учет</t>
  </si>
  <si>
    <t>ед</t>
  </si>
  <si>
    <t>Подпрограмма 4</t>
  </si>
  <si>
    <t>Приложение 4</t>
  </si>
  <si>
    <t>от                          №              - п</t>
  </si>
  <si>
    <t>от                            №                - п</t>
  </si>
  <si>
    <t>Обеспечение переселения граждан из аварийного жилищного фонда и ликвидации аварийного жилищного фонда в г. Игарка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</si>
  <si>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Переселение граждан из аварийного жилищного фонда и ликвидация аварийного жилищного фонда в г. Игарка</t>
  </si>
  <si>
    <t>от 15.07.2021 № 520 -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</si>
</sst>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00"/>
    <numFmt numFmtId="165" formatCode="_-* #,##0.000_р_._-;\-* #,##0.000_р_._-;_-* &quot;-&quot;???_р_._-;_-@_-"/>
    <numFmt numFmtId="166" formatCode="#,##0.000_ ;\-#,##0.000\ "/>
    <numFmt numFmtId="167" formatCode="_-* #,##0.000_р_._-;\-* #,##0.000_р_._-;_-* &quot;-&quot;??_р_._-;_-@_-"/>
    <numFmt numFmtId="168" formatCode="0.000"/>
    <numFmt numFmtId="169" formatCode="#,##0.0000"/>
    <numFmt numFmtId="170" formatCode="?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3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6" fillId="0" borderId="0" applyNumberFormat="0" applyFill="0" applyBorder="0" applyAlignment="0" applyProtection="0"/>
    <xf numFmtId="0" fontId="5" fillId="0" borderId="0"/>
    <xf numFmtId="0" fontId="5" fillId="0" borderId="0"/>
  </cellStyleXfs>
  <cellXfs count="225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2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165" fontId="13" fillId="0" borderId="0" xfId="0" applyNumberFormat="1" applyFont="1"/>
    <xf numFmtId="0" fontId="13" fillId="0" borderId="9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167" fontId="2" fillId="0" borderId="0" xfId="1" applyNumberFormat="1" applyFont="1"/>
    <xf numFmtId="0" fontId="14" fillId="0" borderId="0" xfId="0" applyFont="1" applyAlignment="1">
      <alignment horizontal="center" vertical="center"/>
    </xf>
    <xf numFmtId="0" fontId="14" fillId="3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5" applyNumberFormat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4" xfId="5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8" fontId="11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0" fontId="6" fillId="0" borderId="1" xfId="0" applyNumberFormat="1" applyFont="1" applyBorder="1" applyAlignment="1" applyProtection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168" fontId="0" fillId="0" borderId="0" xfId="0" applyNumberFormat="1"/>
    <xf numFmtId="168" fontId="2" fillId="0" borderId="0" xfId="0" applyNumberFormat="1" applyFont="1" applyAlignment="1">
      <alignment wrapText="1"/>
    </xf>
    <xf numFmtId="168" fontId="2" fillId="0" borderId="0" xfId="0" applyNumberFormat="1" applyFont="1" applyAlignment="1">
      <alignment vertical="center"/>
    </xf>
    <xf numFmtId="168" fontId="3" fillId="0" borderId="1" xfId="2" applyNumberFormat="1" applyFont="1" applyBorder="1" applyAlignment="1">
      <alignment horizontal="center" vertical="center" wrapText="1"/>
    </xf>
    <xf numFmtId="168" fontId="3" fillId="0" borderId="1" xfId="2" applyNumberFormat="1" applyFont="1" applyBorder="1" applyAlignment="1">
      <alignment vertical="center" wrapText="1"/>
    </xf>
    <xf numFmtId="168" fontId="3" fillId="0" borderId="1" xfId="0" applyNumberFormat="1" applyFont="1" applyBorder="1" applyAlignment="1">
      <alignment vertical="center" wrapText="1"/>
    </xf>
    <xf numFmtId="168" fontId="4" fillId="0" borderId="1" xfId="1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vertical="center" wrapText="1"/>
    </xf>
    <xf numFmtId="0" fontId="6" fillId="0" borderId="7" xfId="0" applyNumberFormat="1" applyFont="1" applyBorder="1" applyAlignment="1">
      <alignment vertical="center" wrapText="1"/>
    </xf>
    <xf numFmtId="164" fontId="6" fillId="0" borderId="7" xfId="1" applyNumberFormat="1" applyFont="1" applyBorder="1" applyAlignment="1">
      <alignment vertical="center" wrapText="1"/>
    </xf>
    <xf numFmtId="0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NumberFormat="1" applyFont="1" applyBorder="1" applyAlignment="1">
      <alignment horizontal="right" vertical="center" wrapText="1"/>
    </xf>
    <xf numFmtId="0" fontId="6" fillId="0" borderId="8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166" fontId="6" fillId="0" borderId="7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167" fontId="3" fillId="3" borderId="1" xfId="1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3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4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2" xfId="4" applyFont="1" applyBorder="1" applyAlignment="1">
      <alignment horizontal="left" vertical="center" wrapText="1"/>
    </xf>
    <xf numFmtId="0" fontId="17" fillId="0" borderId="3" xfId="4" applyFont="1" applyBorder="1" applyAlignment="1">
      <alignment horizontal="left" vertical="center" wrapText="1"/>
    </xf>
    <xf numFmtId="0" fontId="17" fillId="0" borderId="4" xfId="4" applyFont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 wrapText="1"/>
    </xf>
    <xf numFmtId="166" fontId="6" fillId="0" borderId="7" xfId="1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5"/>
    <cellStyle name="Обычный 3" xfId="4"/>
    <cellStyle name="Обычный 4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55;&#1056;&#1040;&#1042;&#1051;&#1045;&#1053;&#1048;&#1045;%20&#1044;&#1045;&#1051;&#1040;&#1052;&#1048;\&#1059;&#1055;&#1056;&#1040;&#1042;&#1051;&#1045;&#1053;&#1048;&#1045;%20&#1044;&#1045;&#1051;&#1040;&#1052;&#1048;%202021\&#1054;&#1059;&#1052;&#1048;\&#1056;&#1086;&#1084;&#1072;&#1085;&#1086;&#1074;&#1072;%20&#1058;.&#1040;\&#1055;&#1054;&#1057;&#1058;&#1040;&#1053;&#1054;&#1042;&#1051;&#1045;&#1053;&#1048;&#1071;%202021\&#1054;%20&#1074;&#1085;&#1077;&#1089;.%20&#1080;&#1079;&#1084;&#1077;&#1085;&#1077;&#1085;&#1080;&#1081;%20&#1074;%20&#1087;&#1088;&#1086;&#1075;&#1088;&#1072;&#1084;&#1084;&#1091;%20&#1044;&#1086;&#1089;&#1090;&#1091;&#1087;&#1085;&#1086;&#1077;%20&#1078;&#1080;&#1083;&#1100;&#1077;%20(&#1084;&#1072;&#1081;%202021)\&#1055;&#1088;&#1080;&#1083;&#1086;&#1078;&#1077;&#1085;&#1080;&#1103;%202021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1 к ПП1"/>
      <sheetName val="пр 1 к подпр 1"/>
      <sheetName val="пр2 к подпр 1"/>
      <sheetName val="пр1 к подпр 2"/>
      <sheetName val="пр 2 к подпр 2"/>
      <sheetName val="пр 1 к подпр 3"/>
      <sheetName val="пр 2 подпр 3"/>
      <sheetName val="пр 1 к подпр 4"/>
      <sheetName val="пр 2 к подпр 4"/>
      <sheetName val="прил 10"/>
      <sheetName val="прил 11"/>
      <sheetName val="прил 12"/>
      <sheetName val="пр1 к мер 1"/>
      <sheetName val="пр1 к мер 2"/>
      <sheetName val="пр 1 к мер 3"/>
      <sheetName val="пр1 к мер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J17">
            <v>1847.79</v>
          </cell>
          <cell r="K17">
            <v>1847.79</v>
          </cell>
        </row>
        <row r="18">
          <cell r="I18">
            <v>8362.0499999999993</v>
          </cell>
          <cell r="J18">
            <v>8362.0499999999993</v>
          </cell>
          <cell r="K18">
            <v>8362.0499999999993</v>
          </cell>
        </row>
        <row r="27">
          <cell r="J27">
            <v>1260.1600000000001</v>
          </cell>
          <cell r="K27">
            <v>1260.1600000000001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3" workbookViewId="0">
      <selection activeCell="L19" sqref="L19"/>
    </sheetView>
  </sheetViews>
  <sheetFormatPr defaultRowHeight="15" x14ac:dyDescent="0.25"/>
  <cols>
    <col min="1" max="1" width="5.42578125" customWidth="1"/>
    <col min="2" max="2" width="25.28515625" customWidth="1"/>
    <col min="3" max="3" width="13.5703125" customWidth="1"/>
    <col min="4" max="4" width="6.28515625" customWidth="1"/>
    <col min="5" max="5" width="6.140625" customWidth="1"/>
    <col min="6" max="6" width="11.28515625" customWidth="1"/>
    <col min="7" max="7" width="6.28515625" customWidth="1"/>
    <col min="8" max="8" width="10.7109375" style="82" customWidth="1"/>
    <col min="9" max="9" width="10.28515625" customWidth="1"/>
    <col min="10" max="10" width="9.7109375" customWidth="1"/>
    <col min="11" max="11" width="10.5703125" style="1" customWidth="1"/>
    <col min="12" max="12" width="24" customWidth="1"/>
    <col min="257" max="257" width="5.42578125" customWidth="1"/>
    <col min="258" max="258" width="27.140625" customWidth="1"/>
    <col min="259" max="259" width="14.42578125" customWidth="1"/>
    <col min="262" max="262" width="11.85546875" customWidth="1"/>
    <col min="267" max="267" width="10.5703125" customWidth="1"/>
    <col min="268" max="268" width="25.7109375" customWidth="1"/>
    <col min="513" max="513" width="5.42578125" customWidth="1"/>
    <col min="514" max="514" width="27.140625" customWidth="1"/>
    <col min="515" max="515" width="14.42578125" customWidth="1"/>
    <col min="518" max="518" width="11.85546875" customWidth="1"/>
    <col min="523" max="523" width="10.5703125" customWidth="1"/>
    <col min="524" max="524" width="25.7109375" customWidth="1"/>
    <col min="769" max="769" width="5.42578125" customWidth="1"/>
    <col min="770" max="770" width="27.140625" customWidth="1"/>
    <col min="771" max="771" width="14.42578125" customWidth="1"/>
    <col min="774" max="774" width="11.85546875" customWidth="1"/>
    <col min="779" max="779" width="10.5703125" customWidth="1"/>
    <col min="780" max="780" width="25.7109375" customWidth="1"/>
    <col min="1025" max="1025" width="5.42578125" customWidth="1"/>
    <col min="1026" max="1026" width="27.140625" customWidth="1"/>
    <col min="1027" max="1027" width="14.42578125" customWidth="1"/>
    <col min="1030" max="1030" width="11.85546875" customWidth="1"/>
    <col min="1035" max="1035" width="10.5703125" customWidth="1"/>
    <col min="1036" max="1036" width="25.7109375" customWidth="1"/>
    <col min="1281" max="1281" width="5.42578125" customWidth="1"/>
    <col min="1282" max="1282" width="27.140625" customWidth="1"/>
    <col min="1283" max="1283" width="14.42578125" customWidth="1"/>
    <col min="1286" max="1286" width="11.85546875" customWidth="1"/>
    <col min="1291" max="1291" width="10.5703125" customWidth="1"/>
    <col min="1292" max="1292" width="25.7109375" customWidth="1"/>
    <col min="1537" max="1537" width="5.42578125" customWidth="1"/>
    <col min="1538" max="1538" width="27.140625" customWidth="1"/>
    <col min="1539" max="1539" width="14.42578125" customWidth="1"/>
    <col min="1542" max="1542" width="11.85546875" customWidth="1"/>
    <col min="1547" max="1547" width="10.5703125" customWidth="1"/>
    <col min="1548" max="1548" width="25.7109375" customWidth="1"/>
    <col min="1793" max="1793" width="5.42578125" customWidth="1"/>
    <col min="1794" max="1794" width="27.140625" customWidth="1"/>
    <col min="1795" max="1795" width="14.42578125" customWidth="1"/>
    <col min="1798" max="1798" width="11.85546875" customWidth="1"/>
    <col min="1803" max="1803" width="10.5703125" customWidth="1"/>
    <col min="1804" max="1804" width="25.7109375" customWidth="1"/>
    <col min="2049" max="2049" width="5.42578125" customWidth="1"/>
    <col min="2050" max="2050" width="27.140625" customWidth="1"/>
    <col min="2051" max="2051" width="14.42578125" customWidth="1"/>
    <col min="2054" max="2054" width="11.85546875" customWidth="1"/>
    <col min="2059" max="2059" width="10.5703125" customWidth="1"/>
    <col min="2060" max="2060" width="25.7109375" customWidth="1"/>
    <col min="2305" max="2305" width="5.42578125" customWidth="1"/>
    <col min="2306" max="2306" width="27.140625" customWidth="1"/>
    <col min="2307" max="2307" width="14.42578125" customWidth="1"/>
    <col min="2310" max="2310" width="11.85546875" customWidth="1"/>
    <col min="2315" max="2315" width="10.5703125" customWidth="1"/>
    <col min="2316" max="2316" width="25.7109375" customWidth="1"/>
    <col min="2561" max="2561" width="5.42578125" customWidth="1"/>
    <col min="2562" max="2562" width="27.140625" customWidth="1"/>
    <col min="2563" max="2563" width="14.42578125" customWidth="1"/>
    <col min="2566" max="2566" width="11.85546875" customWidth="1"/>
    <col min="2571" max="2571" width="10.5703125" customWidth="1"/>
    <col min="2572" max="2572" width="25.7109375" customWidth="1"/>
    <col min="2817" max="2817" width="5.42578125" customWidth="1"/>
    <col min="2818" max="2818" width="27.140625" customWidth="1"/>
    <col min="2819" max="2819" width="14.42578125" customWidth="1"/>
    <col min="2822" max="2822" width="11.85546875" customWidth="1"/>
    <col min="2827" max="2827" width="10.5703125" customWidth="1"/>
    <col min="2828" max="2828" width="25.7109375" customWidth="1"/>
    <col min="3073" max="3073" width="5.42578125" customWidth="1"/>
    <col min="3074" max="3074" width="27.140625" customWidth="1"/>
    <col min="3075" max="3075" width="14.42578125" customWidth="1"/>
    <col min="3078" max="3078" width="11.85546875" customWidth="1"/>
    <col min="3083" max="3083" width="10.5703125" customWidth="1"/>
    <col min="3084" max="3084" width="25.7109375" customWidth="1"/>
    <col min="3329" max="3329" width="5.42578125" customWidth="1"/>
    <col min="3330" max="3330" width="27.140625" customWidth="1"/>
    <col min="3331" max="3331" width="14.42578125" customWidth="1"/>
    <col min="3334" max="3334" width="11.85546875" customWidth="1"/>
    <col min="3339" max="3339" width="10.5703125" customWidth="1"/>
    <col min="3340" max="3340" width="25.7109375" customWidth="1"/>
    <col min="3585" max="3585" width="5.42578125" customWidth="1"/>
    <col min="3586" max="3586" width="27.140625" customWidth="1"/>
    <col min="3587" max="3587" width="14.42578125" customWidth="1"/>
    <col min="3590" max="3590" width="11.85546875" customWidth="1"/>
    <col min="3595" max="3595" width="10.5703125" customWidth="1"/>
    <col min="3596" max="3596" width="25.7109375" customWidth="1"/>
    <col min="3841" max="3841" width="5.42578125" customWidth="1"/>
    <col min="3842" max="3842" width="27.140625" customWidth="1"/>
    <col min="3843" max="3843" width="14.42578125" customWidth="1"/>
    <col min="3846" max="3846" width="11.85546875" customWidth="1"/>
    <col min="3851" max="3851" width="10.5703125" customWidth="1"/>
    <col min="3852" max="3852" width="25.7109375" customWidth="1"/>
    <col min="4097" max="4097" width="5.42578125" customWidth="1"/>
    <col min="4098" max="4098" width="27.140625" customWidth="1"/>
    <col min="4099" max="4099" width="14.42578125" customWidth="1"/>
    <col min="4102" max="4102" width="11.85546875" customWidth="1"/>
    <col min="4107" max="4107" width="10.5703125" customWidth="1"/>
    <col min="4108" max="4108" width="25.7109375" customWidth="1"/>
    <col min="4353" max="4353" width="5.42578125" customWidth="1"/>
    <col min="4354" max="4354" width="27.140625" customWidth="1"/>
    <col min="4355" max="4355" width="14.42578125" customWidth="1"/>
    <col min="4358" max="4358" width="11.85546875" customWidth="1"/>
    <col min="4363" max="4363" width="10.5703125" customWidth="1"/>
    <col min="4364" max="4364" width="25.7109375" customWidth="1"/>
    <col min="4609" max="4609" width="5.42578125" customWidth="1"/>
    <col min="4610" max="4610" width="27.140625" customWidth="1"/>
    <col min="4611" max="4611" width="14.42578125" customWidth="1"/>
    <col min="4614" max="4614" width="11.85546875" customWidth="1"/>
    <col min="4619" max="4619" width="10.5703125" customWidth="1"/>
    <col min="4620" max="4620" width="25.7109375" customWidth="1"/>
    <col min="4865" max="4865" width="5.42578125" customWidth="1"/>
    <col min="4866" max="4866" width="27.140625" customWidth="1"/>
    <col min="4867" max="4867" width="14.42578125" customWidth="1"/>
    <col min="4870" max="4870" width="11.85546875" customWidth="1"/>
    <col min="4875" max="4875" width="10.5703125" customWidth="1"/>
    <col min="4876" max="4876" width="25.7109375" customWidth="1"/>
    <col min="5121" max="5121" width="5.42578125" customWidth="1"/>
    <col min="5122" max="5122" width="27.140625" customWidth="1"/>
    <col min="5123" max="5123" width="14.42578125" customWidth="1"/>
    <col min="5126" max="5126" width="11.85546875" customWidth="1"/>
    <col min="5131" max="5131" width="10.5703125" customWidth="1"/>
    <col min="5132" max="5132" width="25.7109375" customWidth="1"/>
    <col min="5377" max="5377" width="5.42578125" customWidth="1"/>
    <col min="5378" max="5378" width="27.140625" customWidth="1"/>
    <col min="5379" max="5379" width="14.42578125" customWidth="1"/>
    <col min="5382" max="5382" width="11.85546875" customWidth="1"/>
    <col min="5387" max="5387" width="10.5703125" customWidth="1"/>
    <col min="5388" max="5388" width="25.7109375" customWidth="1"/>
    <col min="5633" max="5633" width="5.42578125" customWidth="1"/>
    <col min="5634" max="5634" width="27.140625" customWidth="1"/>
    <col min="5635" max="5635" width="14.42578125" customWidth="1"/>
    <col min="5638" max="5638" width="11.85546875" customWidth="1"/>
    <col min="5643" max="5643" width="10.5703125" customWidth="1"/>
    <col min="5644" max="5644" width="25.7109375" customWidth="1"/>
    <col min="5889" max="5889" width="5.42578125" customWidth="1"/>
    <col min="5890" max="5890" width="27.140625" customWidth="1"/>
    <col min="5891" max="5891" width="14.42578125" customWidth="1"/>
    <col min="5894" max="5894" width="11.85546875" customWidth="1"/>
    <col min="5899" max="5899" width="10.5703125" customWidth="1"/>
    <col min="5900" max="5900" width="25.7109375" customWidth="1"/>
    <col min="6145" max="6145" width="5.42578125" customWidth="1"/>
    <col min="6146" max="6146" width="27.140625" customWidth="1"/>
    <col min="6147" max="6147" width="14.42578125" customWidth="1"/>
    <col min="6150" max="6150" width="11.85546875" customWidth="1"/>
    <col min="6155" max="6155" width="10.5703125" customWidth="1"/>
    <col min="6156" max="6156" width="25.7109375" customWidth="1"/>
    <col min="6401" max="6401" width="5.42578125" customWidth="1"/>
    <col min="6402" max="6402" width="27.140625" customWidth="1"/>
    <col min="6403" max="6403" width="14.42578125" customWidth="1"/>
    <col min="6406" max="6406" width="11.85546875" customWidth="1"/>
    <col min="6411" max="6411" width="10.5703125" customWidth="1"/>
    <col min="6412" max="6412" width="25.7109375" customWidth="1"/>
    <col min="6657" max="6657" width="5.42578125" customWidth="1"/>
    <col min="6658" max="6658" width="27.140625" customWidth="1"/>
    <col min="6659" max="6659" width="14.42578125" customWidth="1"/>
    <col min="6662" max="6662" width="11.85546875" customWidth="1"/>
    <col min="6667" max="6667" width="10.5703125" customWidth="1"/>
    <col min="6668" max="6668" width="25.7109375" customWidth="1"/>
    <col min="6913" max="6913" width="5.42578125" customWidth="1"/>
    <col min="6914" max="6914" width="27.140625" customWidth="1"/>
    <col min="6915" max="6915" width="14.42578125" customWidth="1"/>
    <col min="6918" max="6918" width="11.85546875" customWidth="1"/>
    <col min="6923" max="6923" width="10.5703125" customWidth="1"/>
    <col min="6924" max="6924" width="25.7109375" customWidth="1"/>
    <col min="7169" max="7169" width="5.42578125" customWidth="1"/>
    <col min="7170" max="7170" width="27.140625" customWidth="1"/>
    <col min="7171" max="7171" width="14.42578125" customWidth="1"/>
    <col min="7174" max="7174" width="11.85546875" customWidth="1"/>
    <col min="7179" max="7179" width="10.5703125" customWidth="1"/>
    <col min="7180" max="7180" width="25.7109375" customWidth="1"/>
    <col min="7425" max="7425" width="5.42578125" customWidth="1"/>
    <col min="7426" max="7426" width="27.140625" customWidth="1"/>
    <col min="7427" max="7427" width="14.42578125" customWidth="1"/>
    <col min="7430" max="7430" width="11.85546875" customWidth="1"/>
    <col min="7435" max="7435" width="10.5703125" customWidth="1"/>
    <col min="7436" max="7436" width="25.7109375" customWidth="1"/>
    <col min="7681" max="7681" width="5.42578125" customWidth="1"/>
    <col min="7682" max="7682" width="27.140625" customWidth="1"/>
    <col min="7683" max="7683" width="14.42578125" customWidth="1"/>
    <col min="7686" max="7686" width="11.85546875" customWidth="1"/>
    <col min="7691" max="7691" width="10.5703125" customWidth="1"/>
    <col min="7692" max="7692" width="25.7109375" customWidth="1"/>
    <col min="7937" max="7937" width="5.42578125" customWidth="1"/>
    <col min="7938" max="7938" width="27.140625" customWidth="1"/>
    <col min="7939" max="7939" width="14.42578125" customWidth="1"/>
    <col min="7942" max="7942" width="11.85546875" customWidth="1"/>
    <col min="7947" max="7947" width="10.5703125" customWidth="1"/>
    <col min="7948" max="7948" width="25.7109375" customWidth="1"/>
    <col min="8193" max="8193" width="5.42578125" customWidth="1"/>
    <col min="8194" max="8194" width="27.140625" customWidth="1"/>
    <col min="8195" max="8195" width="14.42578125" customWidth="1"/>
    <col min="8198" max="8198" width="11.85546875" customWidth="1"/>
    <col min="8203" max="8203" width="10.5703125" customWidth="1"/>
    <col min="8204" max="8204" width="25.7109375" customWidth="1"/>
    <col min="8449" max="8449" width="5.42578125" customWidth="1"/>
    <col min="8450" max="8450" width="27.140625" customWidth="1"/>
    <col min="8451" max="8451" width="14.42578125" customWidth="1"/>
    <col min="8454" max="8454" width="11.85546875" customWidth="1"/>
    <col min="8459" max="8459" width="10.5703125" customWidth="1"/>
    <col min="8460" max="8460" width="25.7109375" customWidth="1"/>
    <col min="8705" max="8705" width="5.42578125" customWidth="1"/>
    <col min="8706" max="8706" width="27.140625" customWidth="1"/>
    <col min="8707" max="8707" width="14.42578125" customWidth="1"/>
    <col min="8710" max="8710" width="11.85546875" customWidth="1"/>
    <col min="8715" max="8715" width="10.5703125" customWidth="1"/>
    <col min="8716" max="8716" width="25.7109375" customWidth="1"/>
    <col min="8961" max="8961" width="5.42578125" customWidth="1"/>
    <col min="8962" max="8962" width="27.140625" customWidth="1"/>
    <col min="8963" max="8963" width="14.42578125" customWidth="1"/>
    <col min="8966" max="8966" width="11.85546875" customWidth="1"/>
    <col min="8971" max="8971" width="10.5703125" customWidth="1"/>
    <col min="8972" max="8972" width="25.7109375" customWidth="1"/>
    <col min="9217" max="9217" width="5.42578125" customWidth="1"/>
    <col min="9218" max="9218" width="27.140625" customWidth="1"/>
    <col min="9219" max="9219" width="14.42578125" customWidth="1"/>
    <col min="9222" max="9222" width="11.85546875" customWidth="1"/>
    <col min="9227" max="9227" width="10.5703125" customWidth="1"/>
    <col min="9228" max="9228" width="25.7109375" customWidth="1"/>
    <col min="9473" max="9473" width="5.42578125" customWidth="1"/>
    <col min="9474" max="9474" width="27.140625" customWidth="1"/>
    <col min="9475" max="9475" width="14.42578125" customWidth="1"/>
    <col min="9478" max="9478" width="11.85546875" customWidth="1"/>
    <col min="9483" max="9483" width="10.5703125" customWidth="1"/>
    <col min="9484" max="9484" width="25.7109375" customWidth="1"/>
    <col min="9729" max="9729" width="5.42578125" customWidth="1"/>
    <col min="9730" max="9730" width="27.140625" customWidth="1"/>
    <col min="9731" max="9731" width="14.42578125" customWidth="1"/>
    <col min="9734" max="9734" width="11.85546875" customWidth="1"/>
    <col min="9739" max="9739" width="10.5703125" customWidth="1"/>
    <col min="9740" max="9740" width="25.7109375" customWidth="1"/>
    <col min="9985" max="9985" width="5.42578125" customWidth="1"/>
    <col min="9986" max="9986" width="27.140625" customWidth="1"/>
    <col min="9987" max="9987" width="14.42578125" customWidth="1"/>
    <col min="9990" max="9990" width="11.85546875" customWidth="1"/>
    <col min="9995" max="9995" width="10.5703125" customWidth="1"/>
    <col min="9996" max="9996" width="25.7109375" customWidth="1"/>
    <col min="10241" max="10241" width="5.42578125" customWidth="1"/>
    <col min="10242" max="10242" width="27.140625" customWidth="1"/>
    <col min="10243" max="10243" width="14.42578125" customWidth="1"/>
    <col min="10246" max="10246" width="11.85546875" customWidth="1"/>
    <col min="10251" max="10251" width="10.5703125" customWidth="1"/>
    <col min="10252" max="10252" width="25.7109375" customWidth="1"/>
    <col min="10497" max="10497" width="5.42578125" customWidth="1"/>
    <col min="10498" max="10498" width="27.140625" customWidth="1"/>
    <col min="10499" max="10499" width="14.42578125" customWidth="1"/>
    <col min="10502" max="10502" width="11.85546875" customWidth="1"/>
    <col min="10507" max="10507" width="10.5703125" customWidth="1"/>
    <col min="10508" max="10508" width="25.7109375" customWidth="1"/>
    <col min="10753" max="10753" width="5.42578125" customWidth="1"/>
    <col min="10754" max="10754" width="27.140625" customWidth="1"/>
    <col min="10755" max="10755" width="14.42578125" customWidth="1"/>
    <col min="10758" max="10758" width="11.85546875" customWidth="1"/>
    <col min="10763" max="10763" width="10.5703125" customWidth="1"/>
    <col min="10764" max="10764" width="25.7109375" customWidth="1"/>
    <col min="11009" max="11009" width="5.42578125" customWidth="1"/>
    <col min="11010" max="11010" width="27.140625" customWidth="1"/>
    <col min="11011" max="11011" width="14.42578125" customWidth="1"/>
    <col min="11014" max="11014" width="11.85546875" customWidth="1"/>
    <col min="11019" max="11019" width="10.5703125" customWidth="1"/>
    <col min="11020" max="11020" width="25.7109375" customWidth="1"/>
    <col min="11265" max="11265" width="5.42578125" customWidth="1"/>
    <col min="11266" max="11266" width="27.140625" customWidth="1"/>
    <col min="11267" max="11267" width="14.42578125" customWidth="1"/>
    <col min="11270" max="11270" width="11.85546875" customWidth="1"/>
    <col min="11275" max="11275" width="10.5703125" customWidth="1"/>
    <col min="11276" max="11276" width="25.7109375" customWidth="1"/>
    <col min="11521" max="11521" width="5.42578125" customWidth="1"/>
    <col min="11522" max="11522" width="27.140625" customWidth="1"/>
    <col min="11523" max="11523" width="14.42578125" customWidth="1"/>
    <col min="11526" max="11526" width="11.85546875" customWidth="1"/>
    <col min="11531" max="11531" width="10.5703125" customWidth="1"/>
    <col min="11532" max="11532" width="25.7109375" customWidth="1"/>
    <col min="11777" max="11777" width="5.42578125" customWidth="1"/>
    <col min="11778" max="11778" width="27.140625" customWidth="1"/>
    <col min="11779" max="11779" width="14.42578125" customWidth="1"/>
    <col min="11782" max="11782" width="11.85546875" customWidth="1"/>
    <col min="11787" max="11787" width="10.5703125" customWidth="1"/>
    <col min="11788" max="11788" width="25.7109375" customWidth="1"/>
    <col min="12033" max="12033" width="5.42578125" customWidth="1"/>
    <col min="12034" max="12034" width="27.140625" customWidth="1"/>
    <col min="12035" max="12035" width="14.42578125" customWidth="1"/>
    <col min="12038" max="12038" width="11.85546875" customWidth="1"/>
    <col min="12043" max="12043" width="10.5703125" customWidth="1"/>
    <col min="12044" max="12044" width="25.7109375" customWidth="1"/>
    <col min="12289" max="12289" width="5.42578125" customWidth="1"/>
    <col min="12290" max="12290" width="27.140625" customWidth="1"/>
    <col min="12291" max="12291" width="14.42578125" customWidth="1"/>
    <col min="12294" max="12294" width="11.85546875" customWidth="1"/>
    <col min="12299" max="12299" width="10.5703125" customWidth="1"/>
    <col min="12300" max="12300" width="25.7109375" customWidth="1"/>
    <col min="12545" max="12545" width="5.42578125" customWidth="1"/>
    <col min="12546" max="12546" width="27.140625" customWidth="1"/>
    <col min="12547" max="12547" width="14.42578125" customWidth="1"/>
    <col min="12550" max="12550" width="11.85546875" customWidth="1"/>
    <col min="12555" max="12555" width="10.5703125" customWidth="1"/>
    <col min="12556" max="12556" width="25.7109375" customWidth="1"/>
    <col min="12801" max="12801" width="5.42578125" customWidth="1"/>
    <col min="12802" max="12802" width="27.140625" customWidth="1"/>
    <col min="12803" max="12803" width="14.42578125" customWidth="1"/>
    <col min="12806" max="12806" width="11.85546875" customWidth="1"/>
    <col min="12811" max="12811" width="10.5703125" customWidth="1"/>
    <col min="12812" max="12812" width="25.7109375" customWidth="1"/>
    <col min="13057" max="13057" width="5.42578125" customWidth="1"/>
    <col min="13058" max="13058" width="27.140625" customWidth="1"/>
    <col min="13059" max="13059" width="14.42578125" customWidth="1"/>
    <col min="13062" max="13062" width="11.85546875" customWidth="1"/>
    <col min="13067" max="13067" width="10.5703125" customWidth="1"/>
    <col min="13068" max="13068" width="25.7109375" customWidth="1"/>
    <col min="13313" max="13313" width="5.42578125" customWidth="1"/>
    <col min="13314" max="13314" width="27.140625" customWidth="1"/>
    <col min="13315" max="13315" width="14.42578125" customWidth="1"/>
    <col min="13318" max="13318" width="11.85546875" customWidth="1"/>
    <col min="13323" max="13323" width="10.5703125" customWidth="1"/>
    <col min="13324" max="13324" width="25.7109375" customWidth="1"/>
    <col min="13569" max="13569" width="5.42578125" customWidth="1"/>
    <col min="13570" max="13570" width="27.140625" customWidth="1"/>
    <col min="13571" max="13571" width="14.42578125" customWidth="1"/>
    <col min="13574" max="13574" width="11.85546875" customWidth="1"/>
    <col min="13579" max="13579" width="10.5703125" customWidth="1"/>
    <col min="13580" max="13580" width="25.7109375" customWidth="1"/>
    <col min="13825" max="13825" width="5.42578125" customWidth="1"/>
    <col min="13826" max="13826" width="27.140625" customWidth="1"/>
    <col min="13827" max="13827" width="14.42578125" customWidth="1"/>
    <col min="13830" max="13830" width="11.85546875" customWidth="1"/>
    <col min="13835" max="13835" width="10.5703125" customWidth="1"/>
    <col min="13836" max="13836" width="25.7109375" customWidth="1"/>
    <col min="14081" max="14081" width="5.42578125" customWidth="1"/>
    <col min="14082" max="14082" width="27.140625" customWidth="1"/>
    <col min="14083" max="14083" width="14.42578125" customWidth="1"/>
    <col min="14086" max="14086" width="11.85546875" customWidth="1"/>
    <col min="14091" max="14091" width="10.5703125" customWidth="1"/>
    <col min="14092" max="14092" width="25.7109375" customWidth="1"/>
    <col min="14337" max="14337" width="5.42578125" customWidth="1"/>
    <col min="14338" max="14338" width="27.140625" customWidth="1"/>
    <col min="14339" max="14339" width="14.42578125" customWidth="1"/>
    <col min="14342" max="14342" width="11.85546875" customWidth="1"/>
    <col min="14347" max="14347" width="10.5703125" customWidth="1"/>
    <col min="14348" max="14348" width="25.7109375" customWidth="1"/>
    <col min="14593" max="14593" width="5.42578125" customWidth="1"/>
    <col min="14594" max="14594" width="27.140625" customWidth="1"/>
    <col min="14595" max="14595" width="14.42578125" customWidth="1"/>
    <col min="14598" max="14598" width="11.85546875" customWidth="1"/>
    <col min="14603" max="14603" width="10.5703125" customWidth="1"/>
    <col min="14604" max="14604" width="25.7109375" customWidth="1"/>
    <col min="14849" max="14849" width="5.42578125" customWidth="1"/>
    <col min="14850" max="14850" width="27.140625" customWidth="1"/>
    <col min="14851" max="14851" width="14.42578125" customWidth="1"/>
    <col min="14854" max="14854" width="11.85546875" customWidth="1"/>
    <col min="14859" max="14859" width="10.5703125" customWidth="1"/>
    <col min="14860" max="14860" width="25.7109375" customWidth="1"/>
    <col min="15105" max="15105" width="5.42578125" customWidth="1"/>
    <col min="15106" max="15106" width="27.140625" customWidth="1"/>
    <col min="15107" max="15107" width="14.42578125" customWidth="1"/>
    <col min="15110" max="15110" width="11.85546875" customWidth="1"/>
    <col min="15115" max="15115" width="10.5703125" customWidth="1"/>
    <col min="15116" max="15116" width="25.7109375" customWidth="1"/>
    <col min="15361" max="15361" width="5.42578125" customWidth="1"/>
    <col min="15362" max="15362" width="27.140625" customWidth="1"/>
    <col min="15363" max="15363" width="14.42578125" customWidth="1"/>
    <col min="15366" max="15366" width="11.85546875" customWidth="1"/>
    <col min="15371" max="15371" width="10.5703125" customWidth="1"/>
    <col min="15372" max="15372" width="25.7109375" customWidth="1"/>
    <col min="15617" max="15617" width="5.42578125" customWidth="1"/>
    <col min="15618" max="15618" width="27.140625" customWidth="1"/>
    <col min="15619" max="15619" width="14.42578125" customWidth="1"/>
    <col min="15622" max="15622" width="11.85546875" customWidth="1"/>
    <col min="15627" max="15627" width="10.5703125" customWidth="1"/>
    <col min="15628" max="15628" width="25.7109375" customWidth="1"/>
    <col min="15873" max="15873" width="5.42578125" customWidth="1"/>
    <col min="15874" max="15874" width="27.140625" customWidth="1"/>
    <col min="15875" max="15875" width="14.42578125" customWidth="1"/>
    <col min="15878" max="15878" width="11.85546875" customWidth="1"/>
    <col min="15883" max="15883" width="10.5703125" customWidth="1"/>
    <col min="15884" max="15884" width="25.7109375" customWidth="1"/>
    <col min="16129" max="16129" width="5.42578125" customWidth="1"/>
    <col min="16130" max="16130" width="27.140625" customWidth="1"/>
    <col min="16131" max="16131" width="14.42578125" customWidth="1"/>
    <col min="16134" max="16134" width="11.85546875" customWidth="1"/>
    <col min="16139" max="16139" width="10.5703125" customWidth="1"/>
    <col min="16140" max="16140" width="25.7109375" customWidth="1"/>
  </cols>
  <sheetData>
    <row r="1" spans="1:12" ht="18.75" x14ac:dyDescent="0.3">
      <c r="I1" s="135" t="s">
        <v>40</v>
      </c>
      <c r="J1" s="135"/>
      <c r="K1" s="135"/>
      <c r="L1" s="135"/>
    </row>
    <row r="2" spans="1:12" ht="32.450000000000003" customHeight="1" x14ac:dyDescent="0.3">
      <c r="I2" s="136" t="s">
        <v>41</v>
      </c>
      <c r="J2" s="135"/>
      <c r="K2" s="135"/>
      <c r="L2" s="135"/>
    </row>
    <row r="3" spans="1:12" ht="18.75" x14ac:dyDescent="0.3">
      <c r="I3" s="135" t="s">
        <v>42</v>
      </c>
      <c r="J3" s="135"/>
      <c r="K3" s="135"/>
      <c r="L3" s="135"/>
    </row>
    <row r="4" spans="1:12" ht="17.45" customHeight="1" x14ac:dyDescent="0.3">
      <c r="I4" s="20"/>
      <c r="J4" s="20"/>
      <c r="K4" s="20"/>
      <c r="L4" s="20"/>
    </row>
    <row r="5" spans="1:12" ht="67.150000000000006" customHeight="1" x14ac:dyDescent="0.3">
      <c r="A5" s="2"/>
      <c r="B5" s="3"/>
      <c r="C5" s="3"/>
      <c r="D5" s="3"/>
      <c r="E5" s="3"/>
      <c r="F5" s="3"/>
      <c r="G5" s="3"/>
      <c r="H5" s="83"/>
      <c r="I5" s="140" t="s">
        <v>0</v>
      </c>
      <c r="J5" s="140"/>
      <c r="K5" s="140"/>
      <c r="L5" s="140"/>
    </row>
    <row r="6" spans="1:12" ht="12" customHeight="1" x14ac:dyDescent="0.25">
      <c r="A6" s="2"/>
      <c r="B6" s="3"/>
      <c r="C6" s="3"/>
      <c r="D6" s="3"/>
      <c r="E6" s="3"/>
      <c r="F6" s="3"/>
      <c r="G6" s="3"/>
      <c r="H6" s="84"/>
      <c r="I6" s="3"/>
      <c r="J6" s="3"/>
      <c r="K6" s="4"/>
      <c r="L6" s="3"/>
    </row>
    <row r="7" spans="1:12" ht="16.149999999999999" customHeight="1" x14ac:dyDescent="0.25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2" ht="24.6" customHeight="1" x14ac:dyDescent="0.25">
      <c r="A8" s="151" t="s">
        <v>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2" x14ac:dyDescent="0.25">
      <c r="A9" s="152" t="s">
        <v>3</v>
      </c>
      <c r="B9" s="152" t="s">
        <v>4</v>
      </c>
      <c r="C9" s="152" t="s">
        <v>5</v>
      </c>
      <c r="D9" s="152" t="s">
        <v>6</v>
      </c>
      <c r="E9" s="152"/>
      <c r="F9" s="152"/>
      <c r="G9" s="152"/>
      <c r="H9" s="152"/>
      <c r="I9" s="152"/>
      <c r="J9" s="152"/>
      <c r="K9" s="152"/>
      <c r="L9" s="152" t="s">
        <v>7</v>
      </c>
    </row>
    <row r="10" spans="1:12" ht="76.5" x14ac:dyDescent="0.25">
      <c r="A10" s="152"/>
      <c r="B10" s="152"/>
      <c r="C10" s="152"/>
      <c r="D10" s="5" t="s">
        <v>5</v>
      </c>
      <c r="E10" s="5" t="s">
        <v>8</v>
      </c>
      <c r="F10" s="5" t="s">
        <v>9</v>
      </c>
      <c r="G10" s="5" t="s">
        <v>10</v>
      </c>
      <c r="H10" s="81">
        <v>2021</v>
      </c>
      <c r="I10" s="5">
        <v>2022</v>
      </c>
      <c r="J10" s="5">
        <v>2023</v>
      </c>
      <c r="K10" s="6" t="s">
        <v>11</v>
      </c>
      <c r="L10" s="152"/>
    </row>
    <row r="11" spans="1:12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81">
        <v>9</v>
      </c>
      <c r="I11" s="5">
        <v>10</v>
      </c>
      <c r="J11" s="5">
        <v>11</v>
      </c>
      <c r="K11" s="6">
        <v>12</v>
      </c>
      <c r="L11" s="5">
        <v>13</v>
      </c>
    </row>
    <row r="12" spans="1:12" x14ac:dyDescent="0.25">
      <c r="A12" s="137" t="s">
        <v>12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/>
    </row>
    <row r="13" spans="1:12" x14ac:dyDescent="0.25">
      <c r="A13" s="137" t="s">
        <v>13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9"/>
    </row>
    <row r="14" spans="1:12" ht="91.15" customHeight="1" x14ac:dyDescent="0.25">
      <c r="A14" s="7" t="s">
        <v>14</v>
      </c>
      <c r="B14" s="8" t="s">
        <v>15</v>
      </c>
      <c r="C14" s="5" t="s">
        <v>16</v>
      </c>
      <c r="D14" s="5">
        <v>241</v>
      </c>
      <c r="E14" s="9" t="s">
        <v>17</v>
      </c>
      <c r="F14" s="5">
        <v>1010081730</v>
      </c>
      <c r="G14" s="5">
        <v>412</v>
      </c>
      <c r="H14" s="85">
        <v>1847.79</v>
      </c>
      <c r="I14" s="10">
        <v>1847.79</v>
      </c>
      <c r="J14" s="10">
        <v>1847.79</v>
      </c>
      <c r="K14" s="11">
        <f>J14+I14+H14</f>
        <v>5543.37</v>
      </c>
      <c r="L14" s="12" t="s">
        <v>18</v>
      </c>
    </row>
    <row r="15" spans="1:12" ht="103.9" customHeight="1" x14ac:dyDescent="0.25">
      <c r="A15" s="7" t="s">
        <v>19</v>
      </c>
      <c r="B15" s="8" t="s">
        <v>20</v>
      </c>
      <c r="C15" s="5" t="s">
        <v>16</v>
      </c>
      <c r="D15" s="5">
        <v>241</v>
      </c>
      <c r="E15" s="9" t="s">
        <v>17</v>
      </c>
      <c r="F15" s="5">
        <v>1010081730</v>
      </c>
      <c r="G15" s="5">
        <v>244</v>
      </c>
      <c r="H15" s="85">
        <v>0</v>
      </c>
      <c r="I15" s="10">
        <v>0</v>
      </c>
      <c r="J15" s="10">
        <v>0</v>
      </c>
      <c r="K15" s="11">
        <v>0</v>
      </c>
      <c r="L15" s="12" t="s">
        <v>21</v>
      </c>
    </row>
    <row r="16" spans="1:12" ht="77.25" x14ac:dyDescent="0.25">
      <c r="A16" s="5" t="s">
        <v>22</v>
      </c>
      <c r="B16" s="8" t="s">
        <v>23</v>
      </c>
      <c r="C16" s="5" t="s">
        <v>24</v>
      </c>
      <c r="D16" s="13">
        <v>247</v>
      </c>
      <c r="E16" s="14" t="s">
        <v>17</v>
      </c>
      <c r="F16" s="13">
        <v>1010081740</v>
      </c>
      <c r="G16" s="13">
        <v>244</v>
      </c>
      <c r="H16" s="85">
        <v>0</v>
      </c>
      <c r="I16" s="10">
        <v>0</v>
      </c>
      <c r="J16" s="10">
        <v>0</v>
      </c>
      <c r="K16" s="11">
        <v>0</v>
      </c>
      <c r="L16" s="15" t="s">
        <v>25</v>
      </c>
    </row>
    <row r="17" spans="1:12" ht="54.6" customHeight="1" x14ac:dyDescent="0.25">
      <c r="A17" s="5" t="s">
        <v>26</v>
      </c>
      <c r="B17" s="8" t="s">
        <v>27</v>
      </c>
      <c r="C17" s="5" t="s">
        <v>16</v>
      </c>
      <c r="D17" s="5">
        <v>241</v>
      </c>
      <c r="E17" s="9" t="s">
        <v>17</v>
      </c>
      <c r="F17" s="5">
        <v>1010083820</v>
      </c>
      <c r="G17" s="5">
        <v>412</v>
      </c>
      <c r="H17" s="85">
        <f>'[1]прил 11'!I18</f>
        <v>8362.0499999999993</v>
      </c>
      <c r="I17" s="10">
        <f>H17</f>
        <v>8362.0499999999993</v>
      </c>
      <c r="J17" s="10">
        <f>H17</f>
        <v>8362.0499999999993</v>
      </c>
      <c r="K17" s="11">
        <f>J17+I17+H17</f>
        <v>25086.149999999998</v>
      </c>
      <c r="L17" s="15" t="s">
        <v>28</v>
      </c>
    </row>
    <row r="18" spans="1:12" ht="76.5" x14ac:dyDescent="0.25">
      <c r="A18" s="5" t="s">
        <v>29</v>
      </c>
      <c r="B18" s="8" t="s">
        <v>30</v>
      </c>
      <c r="C18" s="5" t="s">
        <v>24</v>
      </c>
      <c r="D18" s="5">
        <v>247</v>
      </c>
      <c r="E18" s="9" t="s">
        <v>17</v>
      </c>
      <c r="F18" s="5">
        <v>1010084070</v>
      </c>
      <c r="G18" s="5">
        <v>244</v>
      </c>
      <c r="H18" s="85">
        <v>4264.4620000000004</v>
      </c>
      <c r="I18" s="10">
        <v>0</v>
      </c>
      <c r="J18" s="10">
        <v>0</v>
      </c>
      <c r="K18" s="11">
        <f>J18+I18+H18</f>
        <v>4264.4620000000004</v>
      </c>
      <c r="L18" s="8" t="s">
        <v>31</v>
      </c>
    </row>
    <row r="19" spans="1:12" ht="191.25" x14ac:dyDescent="0.25">
      <c r="A19" s="77" t="s">
        <v>32</v>
      </c>
      <c r="B19" s="80" t="s">
        <v>138</v>
      </c>
      <c r="C19" s="79" t="s">
        <v>16</v>
      </c>
      <c r="D19" s="79">
        <v>247</v>
      </c>
      <c r="E19" s="9" t="s">
        <v>17</v>
      </c>
      <c r="F19" s="79">
        <v>1010084350</v>
      </c>
      <c r="G19" s="79">
        <v>540</v>
      </c>
      <c r="H19" s="85">
        <v>42396.938000000002</v>
      </c>
      <c r="I19" s="10">
        <v>0</v>
      </c>
      <c r="J19" s="10">
        <v>0</v>
      </c>
      <c r="K19" s="11">
        <f>H19+I19+J19</f>
        <v>42396.938000000002</v>
      </c>
      <c r="L19" s="78" t="s">
        <v>139</v>
      </c>
    </row>
    <row r="20" spans="1:12" ht="21.6" customHeight="1" x14ac:dyDescent="0.25">
      <c r="A20" s="141" t="s">
        <v>78</v>
      </c>
      <c r="B20" s="144" t="s">
        <v>33</v>
      </c>
      <c r="C20" s="141" t="s">
        <v>16</v>
      </c>
      <c r="D20" s="5">
        <v>241</v>
      </c>
      <c r="E20" s="9" t="s">
        <v>17</v>
      </c>
      <c r="F20" s="5" t="s">
        <v>34</v>
      </c>
      <c r="G20" s="5">
        <v>540</v>
      </c>
      <c r="H20" s="86">
        <v>131.55760000000001</v>
      </c>
      <c r="I20" s="16">
        <v>0</v>
      </c>
      <c r="J20" s="16">
        <v>0</v>
      </c>
      <c r="K20" s="75">
        <f>J20+I20+H20</f>
        <v>131.55760000000001</v>
      </c>
      <c r="L20" s="147" t="s">
        <v>35</v>
      </c>
    </row>
    <row r="21" spans="1:12" ht="21.6" customHeight="1" x14ac:dyDescent="0.25">
      <c r="A21" s="142"/>
      <c r="B21" s="145"/>
      <c r="C21" s="142"/>
      <c r="D21" s="5">
        <v>241</v>
      </c>
      <c r="E21" s="9" t="s">
        <v>17</v>
      </c>
      <c r="F21" s="5" t="s">
        <v>36</v>
      </c>
      <c r="G21" s="5">
        <v>540</v>
      </c>
      <c r="H21" s="87">
        <v>7700.3</v>
      </c>
      <c r="I21" s="16">
        <v>0</v>
      </c>
      <c r="J21" s="16">
        <v>0</v>
      </c>
      <c r="K21" s="17">
        <f>J21+I21+H21</f>
        <v>7700.3</v>
      </c>
      <c r="L21" s="148"/>
    </row>
    <row r="22" spans="1:12" ht="63.6" customHeight="1" x14ac:dyDescent="0.25">
      <c r="A22" s="143"/>
      <c r="B22" s="146"/>
      <c r="C22" s="143"/>
      <c r="D22" s="5">
        <v>241</v>
      </c>
      <c r="E22" s="9" t="s">
        <v>17</v>
      </c>
      <c r="F22" s="5" t="s">
        <v>37</v>
      </c>
      <c r="G22" s="5">
        <v>540</v>
      </c>
      <c r="H22" s="87">
        <v>5323.9030000000002</v>
      </c>
      <c r="I22" s="16">
        <v>0</v>
      </c>
      <c r="J22" s="16">
        <v>0</v>
      </c>
      <c r="K22" s="17">
        <f>J22+I22+H22</f>
        <v>5323.9030000000002</v>
      </c>
      <c r="L22" s="149"/>
    </row>
    <row r="23" spans="1:12" ht="21.6" customHeight="1" x14ac:dyDescent="0.25">
      <c r="A23" s="5"/>
      <c r="B23" s="8" t="s">
        <v>38</v>
      </c>
      <c r="C23" s="5" t="s">
        <v>39</v>
      </c>
      <c r="D23" s="5" t="s">
        <v>39</v>
      </c>
      <c r="E23" s="5" t="s">
        <v>39</v>
      </c>
      <c r="F23" s="5" t="s">
        <v>39</v>
      </c>
      <c r="G23" s="8" t="s">
        <v>39</v>
      </c>
      <c r="H23" s="88">
        <f>H14+H15+H16+H17+H18+H19+H20+H21+H22</f>
        <v>70027.000600000014</v>
      </c>
      <c r="I23" s="18">
        <f>I20+I18+I17+I16+I15+I14</f>
        <v>10209.84</v>
      </c>
      <c r="J23" s="18">
        <f>J20+J18+J17+J16+J15+J14</f>
        <v>10209.84</v>
      </c>
      <c r="K23" s="19">
        <f>K22+K21+K20+K18+K17+K16+K15+K14</f>
        <v>48049.742600000005</v>
      </c>
      <c r="L23" s="8"/>
    </row>
  </sheetData>
  <mergeCells count="18">
    <mergeCell ref="A20:A22"/>
    <mergeCell ref="B20:B22"/>
    <mergeCell ref="C20:C22"/>
    <mergeCell ref="L20:L22"/>
    <mergeCell ref="A7:L7"/>
    <mergeCell ref="A8:L8"/>
    <mergeCell ref="A9:A10"/>
    <mergeCell ref="B9:B10"/>
    <mergeCell ref="C9:C10"/>
    <mergeCell ref="D9:G9"/>
    <mergeCell ref="H9:K9"/>
    <mergeCell ref="L9:L10"/>
    <mergeCell ref="I1:L1"/>
    <mergeCell ref="I2:L2"/>
    <mergeCell ref="I3:L3"/>
    <mergeCell ref="A12:L12"/>
    <mergeCell ref="A13:L13"/>
    <mergeCell ref="I5:L5"/>
  </mergeCells>
  <pageMargins left="0.31496062992125984" right="0.31496062992125984" top="1.1417322834645669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6" sqref="A6:G6"/>
    </sheetView>
  </sheetViews>
  <sheetFormatPr defaultColWidth="10" defaultRowHeight="15.75" x14ac:dyDescent="0.25"/>
  <cols>
    <col min="1" max="1" width="6" style="39" customWidth="1"/>
    <col min="2" max="2" width="46.7109375" style="35" customWidth="1"/>
    <col min="3" max="3" width="12.7109375" style="39" customWidth="1"/>
    <col min="4" max="4" width="16.5703125" style="35" customWidth="1"/>
    <col min="5" max="7" width="13.28515625" style="35" customWidth="1"/>
    <col min="8" max="256" width="10" style="35"/>
    <col min="257" max="257" width="6" style="35" customWidth="1"/>
    <col min="258" max="258" width="46.7109375" style="35" customWidth="1"/>
    <col min="259" max="259" width="12.7109375" style="35" customWidth="1"/>
    <col min="260" max="260" width="16.5703125" style="35" customWidth="1"/>
    <col min="261" max="263" width="13.28515625" style="35" customWidth="1"/>
    <col min="264" max="512" width="10" style="35"/>
    <col min="513" max="513" width="6" style="35" customWidth="1"/>
    <col min="514" max="514" width="46.7109375" style="35" customWidth="1"/>
    <col min="515" max="515" width="12.7109375" style="35" customWidth="1"/>
    <col min="516" max="516" width="16.5703125" style="35" customWidth="1"/>
    <col min="517" max="519" width="13.28515625" style="35" customWidth="1"/>
    <col min="520" max="768" width="10" style="35"/>
    <col min="769" max="769" width="6" style="35" customWidth="1"/>
    <col min="770" max="770" width="46.7109375" style="35" customWidth="1"/>
    <col min="771" max="771" width="12.7109375" style="35" customWidth="1"/>
    <col min="772" max="772" width="16.5703125" style="35" customWidth="1"/>
    <col min="773" max="775" width="13.28515625" style="35" customWidth="1"/>
    <col min="776" max="1024" width="10" style="35"/>
    <col min="1025" max="1025" width="6" style="35" customWidth="1"/>
    <col min="1026" max="1026" width="46.7109375" style="35" customWidth="1"/>
    <col min="1027" max="1027" width="12.7109375" style="35" customWidth="1"/>
    <col min="1028" max="1028" width="16.5703125" style="35" customWidth="1"/>
    <col min="1029" max="1031" width="13.28515625" style="35" customWidth="1"/>
    <col min="1032" max="1280" width="10" style="35"/>
    <col min="1281" max="1281" width="6" style="35" customWidth="1"/>
    <col min="1282" max="1282" width="46.7109375" style="35" customWidth="1"/>
    <col min="1283" max="1283" width="12.7109375" style="35" customWidth="1"/>
    <col min="1284" max="1284" width="16.5703125" style="35" customWidth="1"/>
    <col min="1285" max="1287" width="13.28515625" style="35" customWidth="1"/>
    <col min="1288" max="1536" width="10" style="35"/>
    <col min="1537" max="1537" width="6" style="35" customWidth="1"/>
    <col min="1538" max="1538" width="46.7109375" style="35" customWidth="1"/>
    <col min="1539" max="1539" width="12.7109375" style="35" customWidth="1"/>
    <col min="1540" max="1540" width="16.5703125" style="35" customWidth="1"/>
    <col min="1541" max="1543" width="13.28515625" style="35" customWidth="1"/>
    <col min="1544" max="1792" width="10" style="35"/>
    <col min="1793" max="1793" width="6" style="35" customWidth="1"/>
    <col min="1794" max="1794" width="46.7109375" style="35" customWidth="1"/>
    <col min="1795" max="1795" width="12.7109375" style="35" customWidth="1"/>
    <col min="1796" max="1796" width="16.5703125" style="35" customWidth="1"/>
    <col min="1797" max="1799" width="13.28515625" style="35" customWidth="1"/>
    <col min="1800" max="2048" width="10" style="35"/>
    <col min="2049" max="2049" width="6" style="35" customWidth="1"/>
    <col min="2050" max="2050" width="46.7109375" style="35" customWidth="1"/>
    <col min="2051" max="2051" width="12.7109375" style="35" customWidth="1"/>
    <col min="2052" max="2052" width="16.5703125" style="35" customWidth="1"/>
    <col min="2053" max="2055" width="13.28515625" style="35" customWidth="1"/>
    <col min="2056" max="2304" width="10" style="35"/>
    <col min="2305" max="2305" width="6" style="35" customWidth="1"/>
    <col min="2306" max="2306" width="46.7109375" style="35" customWidth="1"/>
    <col min="2307" max="2307" width="12.7109375" style="35" customWidth="1"/>
    <col min="2308" max="2308" width="16.5703125" style="35" customWidth="1"/>
    <col min="2309" max="2311" width="13.28515625" style="35" customWidth="1"/>
    <col min="2312" max="2560" width="10" style="35"/>
    <col min="2561" max="2561" width="6" style="35" customWidth="1"/>
    <col min="2562" max="2562" width="46.7109375" style="35" customWidth="1"/>
    <col min="2563" max="2563" width="12.7109375" style="35" customWidth="1"/>
    <col min="2564" max="2564" width="16.5703125" style="35" customWidth="1"/>
    <col min="2565" max="2567" width="13.28515625" style="35" customWidth="1"/>
    <col min="2568" max="2816" width="10" style="35"/>
    <col min="2817" max="2817" width="6" style="35" customWidth="1"/>
    <col min="2818" max="2818" width="46.7109375" style="35" customWidth="1"/>
    <col min="2819" max="2819" width="12.7109375" style="35" customWidth="1"/>
    <col min="2820" max="2820" width="16.5703125" style="35" customWidth="1"/>
    <col min="2821" max="2823" width="13.28515625" style="35" customWidth="1"/>
    <col min="2824" max="3072" width="10" style="35"/>
    <col min="3073" max="3073" width="6" style="35" customWidth="1"/>
    <col min="3074" max="3074" width="46.7109375" style="35" customWidth="1"/>
    <col min="3075" max="3075" width="12.7109375" style="35" customWidth="1"/>
    <col min="3076" max="3076" width="16.5703125" style="35" customWidth="1"/>
    <col min="3077" max="3079" width="13.28515625" style="35" customWidth="1"/>
    <col min="3080" max="3328" width="10" style="35"/>
    <col min="3329" max="3329" width="6" style="35" customWidth="1"/>
    <col min="3330" max="3330" width="46.7109375" style="35" customWidth="1"/>
    <col min="3331" max="3331" width="12.7109375" style="35" customWidth="1"/>
    <col min="3332" max="3332" width="16.5703125" style="35" customWidth="1"/>
    <col min="3333" max="3335" width="13.28515625" style="35" customWidth="1"/>
    <col min="3336" max="3584" width="10" style="35"/>
    <col min="3585" max="3585" width="6" style="35" customWidth="1"/>
    <col min="3586" max="3586" width="46.7109375" style="35" customWidth="1"/>
    <col min="3587" max="3587" width="12.7109375" style="35" customWidth="1"/>
    <col min="3588" max="3588" width="16.5703125" style="35" customWidth="1"/>
    <col min="3589" max="3591" width="13.28515625" style="35" customWidth="1"/>
    <col min="3592" max="3840" width="10" style="35"/>
    <col min="3841" max="3841" width="6" style="35" customWidth="1"/>
    <col min="3842" max="3842" width="46.7109375" style="35" customWidth="1"/>
    <col min="3843" max="3843" width="12.7109375" style="35" customWidth="1"/>
    <col min="3844" max="3844" width="16.5703125" style="35" customWidth="1"/>
    <col min="3845" max="3847" width="13.28515625" style="35" customWidth="1"/>
    <col min="3848" max="4096" width="10" style="35"/>
    <col min="4097" max="4097" width="6" style="35" customWidth="1"/>
    <col min="4098" max="4098" width="46.7109375" style="35" customWidth="1"/>
    <col min="4099" max="4099" width="12.7109375" style="35" customWidth="1"/>
    <col min="4100" max="4100" width="16.5703125" style="35" customWidth="1"/>
    <col min="4101" max="4103" width="13.28515625" style="35" customWidth="1"/>
    <col min="4104" max="4352" width="10" style="35"/>
    <col min="4353" max="4353" width="6" style="35" customWidth="1"/>
    <col min="4354" max="4354" width="46.7109375" style="35" customWidth="1"/>
    <col min="4355" max="4355" width="12.7109375" style="35" customWidth="1"/>
    <col min="4356" max="4356" width="16.5703125" style="35" customWidth="1"/>
    <col min="4357" max="4359" width="13.28515625" style="35" customWidth="1"/>
    <col min="4360" max="4608" width="10" style="35"/>
    <col min="4609" max="4609" width="6" style="35" customWidth="1"/>
    <col min="4610" max="4610" width="46.7109375" style="35" customWidth="1"/>
    <col min="4611" max="4611" width="12.7109375" style="35" customWidth="1"/>
    <col min="4612" max="4612" width="16.5703125" style="35" customWidth="1"/>
    <col min="4613" max="4615" width="13.28515625" style="35" customWidth="1"/>
    <col min="4616" max="4864" width="10" style="35"/>
    <col min="4865" max="4865" width="6" style="35" customWidth="1"/>
    <col min="4866" max="4866" width="46.7109375" style="35" customWidth="1"/>
    <col min="4867" max="4867" width="12.7109375" style="35" customWidth="1"/>
    <col min="4868" max="4868" width="16.5703125" style="35" customWidth="1"/>
    <col min="4869" max="4871" width="13.28515625" style="35" customWidth="1"/>
    <col min="4872" max="5120" width="10" style="35"/>
    <col min="5121" max="5121" width="6" style="35" customWidth="1"/>
    <col min="5122" max="5122" width="46.7109375" style="35" customWidth="1"/>
    <col min="5123" max="5123" width="12.7109375" style="35" customWidth="1"/>
    <col min="5124" max="5124" width="16.5703125" style="35" customWidth="1"/>
    <col min="5125" max="5127" width="13.28515625" style="35" customWidth="1"/>
    <col min="5128" max="5376" width="10" style="35"/>
    <col min="5377" max="5377" width="6" style="35" customWidth="1"/>
    <col min="5378" max="5378" width="46.7109375" style="35" customWidth="1"/>
    <col min="5379" max="5379" width="12.7109375" style="35" customWidth="1"/>
    <col min="5380" max="5380" width="16.5703125" style="35" customWidth="1"/>
    <col min="5381" max="5383" width="13.28515625" style="35" customWidth="1"/>
    <col min="5384" max="5632" width="10" style="35"/>
    <col min="5633" max="5633" width="6" style="35" customWidth="1"/>
    <col min="5634" max="5634" width="46.7109375" style="35" customWidth="1"/>
    <col min="5635" max="5635" width="12.7109375" style="35" customWidth="1"/>
    <col min="5636" max="5636" width="16.5703125" style="35" customWidth="1"/>
    <col min="5637" max="5639" width="13.28515625" style="35" customWidth="1"/>
    <col min="5640" max="5888" width="10" style="35"/>
    <col min="5889" max="5889" width="6" style="35" customWidth="1"/>
    <col min="5890" max="5890" width="46.7109375" style="35" customWidth="1"/>
    <col min="5891" max="5891" width="12.7109375" style="35" customWidth="1"/>
    <col min="5892" max="5892" width="16.5703125" style="35" customWidth="1"/>
    <col min="5893" max="5895" width="13.28515625" style="35" customWidth="1"/>
    <col min="5896" max="6144" width="10" style="35"/>
    <col min="6145" max="6145" width="6" style="35" customWidth="1"/>
    <col min="6146" max="6146" width="46.7109375" style="35" customWidth="1"/>
    <col min="6147" max="6147" width="12.7109375" style="35" customWidth="1"/>
    <col min="6148" max="6148" width="16.5703125" style="35" customWidth="1"/>
    <col min="6149" max="6151" width="13.28515625" style="35" customWidth="1"/>
    <col min="6152" max="6400" width="10" style="35"/>
    <col min="6401" max="6401" width="6" style="35" customWidth="1"/>
    <col min="6402" max="6402" width="46.7109375" style="35" customWidth="1"/>
    <col min="6403" max="6403" width="12.7109375" style="35" customWidth="1"/>
    <col min="6404" max="6404" width="16.5703125" style="35" customWidth="1"/>
    <col min="6405" max="6407" width="13.28515625" style="35" customWidth="1"/>
    <col min="6408" max="6656" width="10" style="35"/>
    <col min="6657" max="6657" width="6" style="35" customWidth="1"/>
    <col min="6658" max="6658" width="46.7109375" style="35" customWidth="1"/>
    <col min="6659" max="6659" width="12.7109375" style="35" customWidth="1"/>
    <col min="6660" max="6660" width="16.5703125" style="35" customWidth="1"/>
    <col min="6661" max="6663" width="13.28515625" style="35" customWidth="1"/>
    <col min="6664" max="6912" width="10" style="35"/>
    <col min="6913" max="6913" width="6" style="35" customWidth="1"/>
    <col min="6914" max="6914" width="46.7109375" style="35" customWidth="1"/>
    <col min="6915" max="6915" width="12.7109375" style="35" customWidth="1"/>
    <col min="6916" max="6916" width="16.5703125" style="35" customWidth="1"/>
    <col min="6917" max="6919" width="13.28515625" style="35" customWidth="1"/>
    <col min="6920" max="7168" width="10" style="35"/>
    <col min="7169" max="7169" width="6" style="35" customWidth="1"/>
    <col min="7170" max="7170" width="46.7109375" style="35" customWidth="1"/>
    <col min="7171" max="7171" width="12.7109375" style="35" customWidth="1"/>
    <col min="7172" max="7172" width="16.5703125" style="35" customWidth="1"/>
    <col min="7173" max="7175" width="13.28515625" style="35" customWidth="1"/>
    <col min="7176" max="7424" width="10" style="35"/>
    <col min="7425" max="7425" width="6" style="35" customWidth="1"/>
    <col min="7426" max="7426" width="46.7109375" style="35" customWidth="1"/>
    <col min="7427" max="7427" width="12.7109375" style="35" customWidth="1"/>
    <col min="7428" max="7428" width="16.5703125" style="35" customWidth="1"/>
    <col min="7429" max="7431" width="13.28515625" style="35" customWidth="1"/>
    <col min="7432" max="7680" width="10" style="35"/>
    <col min="7681" max="7681" width="6" style="35" customWidth="1"/>
    <col min="7682" max="7682" width="46.7109375" style="35" customWidth="1"/>
    <col min="7683" max="7683" width="12.7109375" style="35" customWidth="1"/>
    <col min="7684" max="7684" width="16.5703125" style="35" customWidth="1"/>
    <col min="7685" max="7687" width="13.28515625" style="35" customWidth="1"/>
    <col min="7688" max="7936" width="10" style="35"/>
    <col min="7937" max="7937" width="6" style="35" customWidth="1"/>
    <col min="7938" max="7938" width="46.7109375" style="35" customWidth="1"/>
    <col min="7939" max="7939" width="12.7109375" style="35" customWidth="1"/>
    <col min="7940" max="7940" width="16.5703125" style="35" customWidth="1"/>
    <col min="7941" max="7943" width="13.28515625" style="35" customWidth="1"/>
    <col min="7944" max="8192" width="10" style="35"/>
    <col min="8193" max="8193" width="6" style="35" customWidth="1"/>
    <col min="8194" max="8194" width="46.7109375" style="35" customWidth="1"/>
    <col min="8195" max="8195" width="12.7109375" style="35" customWidth="1"/>
    <col min="8196" max="8196" width="16.5703125" style="35" customWidth="1"/>
    <col min="8197" max="8199" width="13.28515625" style="35" customWidth="1"/>
    <col min="8200" max="8448" width="10" style="35"/>
    <col min="8449" max="8449" width="6" style="35" customWidth="1"/>
    <col min="8450" max="8450" width="46.7109375" style="35" customWidth="1"/>
    <col min="8451" max="8451" width="12.7109375" style="35" customWidth="1"/>
    <col min="8452" max="8452" width="16.5703125" style="35" customWidth="1"/>
    <col min="8453" max="8455" width="13.28515625" style="35" customWidth="1"/>
    <col min="8456" max="8704" width="10" style="35"/>
    <col min="8705" max="8705" width="6" style="35" customWidth="1"/>
    <col min="8706" max="8706" width="46.7109375" style="35" customWidth="1"/>
    <col min="8707" max="8707" width="12.7109375" style="35" customWidth="1"/>
    <col min="8708" max="8708" width="16.5703125" style="35" customWidth="1"/>
    <col min="8709" max="8711" width="13.28515625" style="35" customWidth="1"/>
    <col min="8712" max="8960" width="10" style="35"/>
    <col min="8961" max="8961" width="6" style="35" customWidth="1"/>
    <col min="8962" max="8962" width="46.7109375" style="35" customWidth="1"/>
    <col min="8963" max="8963" width="12.7109375" style="35" customWidth="1"/>
    <col min="8964" max="8964" width="16.5703125" style="35" customWidth="1"/>
    <col min="8965" max="8967" width="13.28515625" style="35" customWidth="1"/>
    <col min="8968" max="9216" width="10" style="35"/>
    <col min="9217" max="9217" width="6" style="35" customWidth="1"/>
    <col min="9218" max="9218" width="46.7109375" style="35" customWidth="1"/>
    <col min="9219" max="9219" width="12.7109375" style="35" customWidth="1"/>
    <col min="9220" max="9220" width="16.5703125" style="35" customWidth="1"/>
    <col min="9221" max="9223" width="13.28515625" style="35" customWidth="1"/>
    <col min="9224" max="9472" width="10" style="35"/>
    <col min="9473" max="9473" width="6" style="35" customWidth="1"/>
    <col min="9474" max="9474" width="46.7109375" style="35" customWidth="1"/>
    <col min="9475" max="9475" width="12.7109375" style="35" customWidth="1"/>
    <col min="9476" max="9476" width="16.5703125" style="35" customWidth="1"/>
    <col min="9477" max="9479" width="13.28515625" style="35" customWidth="1"/>
    <col min="9480" max="9728" width="10" style="35"/>
    <col min="9729" max="9729" width="6" style="35" customWidth="1"/>
    <col min="9730" max="9730" width="46.7109375" style="35" customWidth="1"/>
    <col min="9731" max="9731" width="12.7109375" style="35" customWidth="1"/>
    <col min="9732" max="9732" width="16.5703125" style="35" customWidth="1"/>
    <col min="9733" max="9735" width="13.28515625" style="35" customWidth="1"/>
    <col min="9736" max="9984" width="10" style="35"/>
    <col min="9985" max="9985" width="6" style="35" customWidth="1"/>
    <col min="9986" max="9986" width="46.7109375" style="35" customWidth="1"/>
    <col min="9987" max="9987" width="12.7109375" style="35" customWidth="1"/>
    <col min="9988" max="9988" width="16.5703125" style="35" customWidth="1"/>
    <col min="9989" max="9991" width="13.28515625" style="35" customWidth="1"/>
    <col min="9992" max="10240" width="10" style="35"/>
    <col min="10241" max="10241" width="6" style="35" customWidth="1"/>
    <col min="10242" max="10242" width="46.7109375" style="35" customWidth="1"/>
    <col min="10243" max="10243" width="12.7109375" style="35" customWidth="1"/>
    <col min="10244" max="10244" width="16.5703125" style="35" customWidth="1"/>
    <col min="10245" max="10247" width="13.28515625" style="35" customWidth="1"/>
    <col min="10248" max="10496" width="10" style="35"/>
    <col min="10497" max="10497" width="6" style="35" customWidth="1"/>
    <col min="10498" max="10498" width="46.7109375" style="35" customWidth="1"/>
    <col min="10499" max="10499" width="12.7109375" style="35" customWidth="1"/>
    <col min="10500" max="10500" width="16.5703125" style="35" customWidth="1"/>
    <col min="10501" max="10503" width="13.28515625" style="35" customWidth="1"/>
    <col min="10504" max="10752" width="10" style="35"/>
    <col min="10753" max="10753" width="6" style="35" customWidth="1"/>
    <col min="10754" max="10754" width="46.7109375" style="35" customWidth="1"/>
    <col min="10755" max="10755" width="12.7109375" style="35" customWidth="1"/>
    <col min="10756" max="10756" width="16.5703125" style="35" customWidth="1"/>
    <col min="10757" max="10759" width="13.28515625" style="35" customWidth="1"/>
    <col min="10760" max="11008" width="10" style="35"/>
    <col min="11009" max="11009" width="6" style="35" customWidth="1"/>
    <col min="11010" max="11010" width="46.7109375" style="35" customWidth="1"/>
    <col min="11011" max="11011" width="12.7109375" style="35" customWidth="1"/>
    <col min="11012" max="11012" width="16.5703125" style="35" customWidth="1"/>
    <col min="11013" max="11015" width="13.28515625" style="35" customWidth="1"/>
    <col min="11016" max="11264" width="10" style="35"/>
    <col min="11265" max="11265" width="6" style="35" customWidth="1"/>
    <col min="11266" max="11266" width="46.7109375" style="35" customWidth="1"/>
    <col min="11267" max="11267" width="12.7109375" style="35" customWidth="1"/>
    <col min="11268" max="11268" width="16.5703125" style="35" customWidth="1"/>
    <col min="11269" max="11271" width="13.28515625" style="35" customWidth="1"/>
    <col min="11272" max="11520" width="10" style="35"/>
    <col min="11521" max="11521" width="6" style="35" customWidth="1"/>
    <col min="11522" max="11522" width="46.7109375" style="35" customWidth="1"/>
    <col min="11523" max="11523" width="12.7109375" style="35" customWidth="1"/>
    <col min="11524" max="11524" width="16.5703125" style="35" customWidth="1"/>
    <col min="11525" max="11527" width="13.28515625" style="35" customWidth="1"/>
    <col min="11528" max="11776" width="10" style="35"/>
    <col min="11777" max="11777" width="6" style="35" customWidth="1"/>
    <col min="11778" max="11778" width="46.7109375" style="35" customWidth="1"/>
    <col min="11779" max="11779" width="12.7109375" style="35" customWidth="1"/>
    <col min="11780" max="11780" width="16.5703125" style="35" customWidth="1"/>
    <col min="11781" max="11783" width="13.28515625" style="35" customWidth="1"/>
    <col min="11784" max="12032" width="10" style="35"/>
    <col min="12033" max="12033" width="6" style="35" customWidth="1"/>
    <col min="12034" max="12034" width="46.7109375" style="35" customWidth="1"/>
    <col min="12035" max="12035" width="12.7109375" style="35" customWidth="1"/>
    <col min="12036" max="12036" width="16.5703125" style="35" customWidth="1"/>
    <col min="12037" max="12039" width="13.28515625" style="35" customWidth="1"/>
    <col min="12040" max="12288" width="10" style="35"/>
    <col min="12289" max="12289" width="6" style="35" customWidth="1"/>
    <col min="12290" max="12290" width="46.7109375" style="35" customWidth="1"/>
    <col min="12291" max="12291" width="12.7109375" style="35" customWidth="1"/>
    <col min="12292" max="12292" width="16.5703125" style="35" customWidth="1"/>
    <col min="12293" max="12295" width="13.28515625" style="35" customWidth="1"/>
    <col min="12296" max="12544" width="10" style="35"/>
    <col min="12545" max="12545" width="6" style="35" customWidth="1"/>
    <col min="12546" max="12546" width="46.7109375" style="35" customWidth="1"/>
    <col min="12547" max="12547" width="12.7109375" style="35" customWidth="1"/>
    <col min="12548" max="12548" width="16.5703125" style="35" customWidth="1"/>
    <col min="12549" max="12551" width="13.28515625" style="35" customWidth="1"/>
    <col min="12552" max="12800" width="10" style="35"/>
    <col min="12801" max="12801" width="6" style="35" customWidth="1"/>
    <col min="12802" max="12802" width="46.7109375" style="35" customWidth="1"/>
    <col min="12803" max="12803" width="12.7109375" style="35" customWidth="1"/>
    <col min="12804" max="12804" width="16.5703125" style="35" customWidth="1"/>
    <col min="12805" max="12807" width="13.28515625" style="35" customWidth="1"/>
    <col min="12808" max="13056" width="10" style="35"/>
    <col min="13057" max="13057" width="6" style="35" customWidth="1"/>
    <col min="13058" max="13058" width="46.7109375" style="35" customWidth="1"/>
    <col min="13059" max="13059" width="12.7109375" style="35" customWidth="1"/>
    <col min="13060" max="13060" width="16.5703125" style="35" customWidth="1"/>
    <col min="13061" max="13063" width="13.28515625" style="35" customWidth="1"/>
    <col min="13064" max="13312" width="10" style="35"/>
    <col min="13313" max="13313" width="6" style="35" customWidth="1"/>
    <col min="13314" max="13314" width="46.7109375" style="35" customWidth="1"/>
    <col min="13315" max="13315" width="12.7109375" style="35" customWidth="1"/>
    <col min="13316" max="13316" width="16.5703125" style="35" customWidth="1"/>
    <col min="13317" max="13319" width="13.28515625" style="35" customWidth="1"/>
    <col min="13320" max="13568" width="10" style="35"/>
    <col min="13569" max="13569" width="6" style="35" customWidth="1"/>
    <col min="13570" max="13570" width="46.7109375" style="35" customWidth="1"/>
    <col min="13571" max="13571" width="12.7109375" style="35" customWidth="1"/>
    <col min="13572" max="13572" width="16.5703125" style="35" customWidth="1"/>
    <col min="13573" max="13575" width="13.28515625" style="35" customWidth="1"/>
    <col min="13576" max="13824" width="10" style="35"/>
    <col min="13825" max="13825" width="6" style="35" customWidth="1"/>
    <col min="13826" max="13826" width="46.7109375" style="35" customWidth="1"/>
    <col min="13827" max="13827" width="12.7109375" style="35" customWidth="1"/>
    <col min="13828" max="13828" width="16.5703125" style="35" customWidth="1"/>
    <col min="13829" max="13831" width="13.28515625" style="35" customWidth="1"/>
    <col min="13832" max="14080" width="10" style="35"/>
    <col min="14081" max="14081" width="6" style="35" customWidth="1"/>
    <col min="14082" max="14082" width="46.7109375" style="35" customWidth="1"/>
    <col min="14083" max="14083" width="12.7109375" style="35" customWidth="1"/>
    <col min="14084" max="14084" width="16.5703125" style="35" customWidth="1"/>
    <col min="14085" max="14087" width="13.28515625" style="35" customWidth="1"/>
    <col min="14088" max="14336" width="10" style="35"/>
    <col min="14337" max="14337" width="6" style="35" customWidth="1"/>
    <col min="14338" max="14338" width="46.7109375" style="35" customWidth="1"/>
    <col min="14339" max="14339" width="12.7109375" style="35" customWidth="1"/>
    <col min="14340" max="14340" width="16.5703125" style="35" customWidth="1"/>
    <col min="14341" max="14343" width="13.28515625" style="35" customWidth="1"/>
    <col min="14344" max="14592" width="10" style="35"/>
    <col min="14593" max="14593" width="6" style="35" customWidth="1"/>
    <col min="14594" max="14594" width="46.7109375" style="35" customWidth="1"/>
    <col min="14595" max="14595" width="12.7109375" style="35" customWidth="1"/>
    <col min="14596" max="14596" width="16.5703125" style="35" customWidth="1"/>
    <col min="14597" max="14599" width="13.28515625" style="35" customWidth="1"/>
    <col min="14600" max="14848" width="10" style="35"/>
    <col min="14849" max="14849" width="6" style="35" customWidth="1"/>
    <col min="14850" max="14850" width="46.7109375" style="35" customWidth="1"/>
    <col min="14851" max="14851" width="12.7109375" style="35" customWidth="1"/>
    <col min="14852" max="14852" width="16.5703125" style="35" customWidth="1"/>
    <col min="14853" max="14855" width="13.28515625" style="35" customWidth="1"/>
    <col min="14856" max="15104" width="10" style="35"/>
    <col min="15105" max="15105" width="6" style="35" customWidth="1"/>
    <col min="15106" max="15106" width="46.7109375" style="35" customWidth="1"/>
    <col min="15107" max="15107" width="12.7109375" style="35" customWidth="1"/>
    <col min="15108" max="15108" width="16.5703125" style="35" customWidth="1"/>
    <col min="15109" max="15111" width="13.28515625" style="35" customWidth="1"/>
    <col min="15112" max="15360" width="10" style="35"/>
    <col min="15361" max="15361" width="6" style="35" customWidth="1"/>
    <col min="15362" max="15362" width="46.7109375" style="35" customWidth="1"/>
    <col min="15363" max="15363" width="12.7109375" style="35" customWidth="1"/>
    <col min="15364" max="15364" width="16.5703125" style="35" customWidth="1"/>
    <col min="15365" max="15367" width="13.28515625" style="35" customWidth="1"/>
    <col min="15368" max="15616" width="10" style="35"/>
    <col min="15617" max="15617" width="6" style="35" customWidth="1"/>
    <col min="15618" max="15618" width="46.7109375" style="35" customWidth="1"/>
    <col min="15619" max="15619" width="12.7109375" style="35" customWidth="1"/>
    <col min="15620" max="15620" width="16.5703125" style="35" customWidth="1"/>
    <col min="15621" max="15623" width="13.28515625" style="35" customWidth="1"/>
    <col min="15624" max="15872" width="10" style="35"/>
    <col min="15873" max="15873" width="6" style="35" customWidth="1"/>
    <col min="15874" max="15874" width="46.7109375" style="35" customWidth="1"/>
    <col min="15875" max="15875" width="12.7109375" style="35" customWidth="1"/>
    <col min="15876" max="15876" width="16.5703125" style="35" customWidth="1"/>
    <col min="15877" max="15879" width="13.28515625" style="35" customWidth="1"/>
    <col min="15880" max="16128" width="10" style="35"/>
    <col min="16129" max="16129" width="6" style="35" customWidth="1"/>
    <col min="16130" max="16130" width="46.7109375" style="35" customWidth="1"/>
    <col min="16131" max="16131" width="12.7109375" style="35" customWidth="1"/>
    <col min="16132" max="16132" width="16.5703125" style="35" customWidth="1"/>
    <col min="16133" max="16135" width="13.28515625" style="35" customWidth="1"/>
    <col min="16136" max="16384" width="10" style="35"/>
  </cols>
  <sheetData>
    <row r="1" spans="1:7" ht="18.75" x14ac:dyDescent="0.3">
      <c r="E1" s="154" t="s">
        <v>87</v>
      </c>
      <c r="F1" s="154"/>
      <c r="G1" s="33"/>
    </row>
    <row r="2" spans="1:7" ht="33" customHeight="1" x14ac:dyDescent="0.3">
      <c r="E2" s="155" t="s">
        <v>41</v>
      </c>
      <c r="F2" s="154"/>
      <c r="G2" s="154"/>
    </row>
    <row r="3" spans="1:7" ht="18.75" x14ac:dyDescent="0.3">
      <c r="E3" s="154" t="s">
        <v>137</v>
      </c>
      <c r="F3" s="154"/>
      <c r="G3" s="154"/>
    </row>
    <row r="4" spans="1:7" ht="81.599999999999994" customHeight="1" x14ac:dyDescent="0.25">
      <c r="E4" s="156" t="s">
        <v>105</v>
      </c>
      <c r="F4" s="156"/>
      <c r="G4" s="156"/>
    </row>
    <row r="5" spans="1:7" ht="10.15" customHeight="1" x14ac:dyDescent="0.25">
      <c r="A5" s="45"/>
    </row>
    <row r="6" spans="1:7" ht="18.75" x14ac:dyDescent="0.25">
      <c r="A6" s="150" t="s">
        <v>1</v>
      </c>
      <c r="B6" s="150"/>
      <c r="C6" s="150"/>
      <c r="D6" s="150"/>
      <c r="E6" s="150"/>
      <c r="F6" s="150"/>
      <c r="G6" s="150"/>
    </row>
    <row r="7" spans="1:7" ht="18.75" x14ac:dyDescent="0.25">
      <c r="A7" s="151" t="s">
        <v>106</v>
      </c>
      <c r="B7" s="150"/>
      <c r="C7" s="150"/>
      <c r="D7" s="150"/>
      <c r="E7" s="150"/>
      <c r="F7" s="150"/>
      <c r="G7" s="150"/>
    </row>
    <row r="8" spans="1:7" ht="9" customHeight="1" x14ac:dyDescent="0.25">
      <c r="A8" s="45"/>
    </row>
    <row r="9" spans="1:7" x14ac:dyDescent="0.25">
      <c r="A9" s="157" t="s">
        <v>3</v>
      </c>
      <c r="B9" s="157" t="s">
        <v>107</v>
      </c>
      <c r="C9" s="157" t="s">
        <v>108</v>
      </c>
      <c r="D9" s="157" t="s">
        <v>109</v>
      </c>
      <c r="E9" s="157"/>
      <c r="F9" s="157"/>
      <c r="G9" s="157"/>
    </row>
    <row r="10" spans="1:7" x14ac:dyDescent="0.25">
      <c r="A10" s="157"/>
      <c r="B10" s="157"/>
      <c r="C10" s="157"/>
      <c r="D10" s="157"/>
      <c r="E10" s="46" t="s">
        <v>49</v>
      </c>
      <c r="F10" s="46" t="s">
        <v>50</v>
      </c>
      <c r="G10" s="46" t="s">
        <v>51</v>
      </c>
    </row>
    <row r="11" spans="1:7" x14ac:dyDescent="0.25">
      <c r="A11" s="46">
        <v>1</v>
      </c>
      <c r="B11" s="46">
        <v>2</v>
      </c>
      <c r="C11" s="46">
        <v>3</v>
      </c>
      <c r="D11" s="46">
        <v>4</v>
      </c>
      <c r="E11" s="46">
        <v>6</v>
      </c>
      <c r="F11" s="46">
        <v>7</v>
      </c>
      <c r="G11" s="46">
        <v>8</v>
      </c>
    </row>
    <row r="12" spans="1:7" x14ac:dyDescent="0.25">
      <c r="A12" s="153" t="s">
        <v>110</v>
      </c>
      <c r="B12" s="153"/>
      <c r="C12" s="153"/>
      <c r="D12" s="153"/>
      <c r="E12" s="153"/>
      <c r="F12" s="153"/>
      <c r="G12" s="153"/>
    </row>
    <row r="13" spans="1:7" x14ac:dyDescent="0.25">
      <c r="A13" s="153" t="s">
        <v>111</v>
      </c>
      <c r="B13" s="153"/>
      <c r="C13" s="153"/>
      <c r="D13" s="153"/>
      <c r="E13" s="153"/>
      <c r="F13" s="153"/>
      <c r="G13" s="153"/>
    </row>
    <row r="14" spans="1:7" s="51" customFormat="1" ht="90" x14ac:dyDescent="0.25">
      <c r="A14" s="46" t="s">
        <v>14</v>
      </c>
      <c r="B14" s="47" t="s">
        <v>112</v>
      </c>
      <c r="C14" s="48" t="s">
        <v>113</v>
      </c>
      <c r="D14" s="48" t="s">
        <v>114</v>
      </c>
      <c r="E14" s="49">
        <v>4</v>
      </c>
      <c r="F14" s="49">
        <v>1</v>
      </c>
      <c r="G14" s="50">
        <v>1</v>
      </c>
    </row>
    <row r="15" spans="1:7" s="51" customFormat="1" ht="30" x14ac:dyDescent="0.25">
      <c r="A15" s="46" t="s">
        <v>19</v>
      </c>
      <c r="B15" s="47" t="s">
        <v>115</v>
      </c>
      <c r="C15" s="48" t="s">
        <v>116</v>
      </c>
      <c r="D15" s="48" t="s">
        <v>114</v>
      </c>
      <c r="E15" s="49">
        <v>1</v>
      </c>
      <c r="F15" s="49">
        <v>1</v>
      </c>
      <c r="G15" s="50">
        <v>1</v>
      </c>
    </row>
    <row r="16" spans="1:7" s="51" customFormat="1" ht="30" x14ac:dyDescent="0.25">
      <c r="A16" s="46" t="s">
        <v>65</v>
      </c>
      <c r="B16" s="47" t="s">
        <v>117</v>
      </c>
      <c r="C16" s="48" t="s">
        <v>113</v>
      </c>
      <c r="D16" s="48" t="s">
        <v>114</v>
      </c>
      <c r="E16" s="52">
        <v>0</v>
      </c>
      <c r="F16" s="49">
        <v>0</v>
      </c>
      <c r="G16" s="50">
        <v>0</v>
      </c>
    </row>
  </sheetData>
  <mergeCells count="13">
    <mergeCell ref="A12:G12"/>
    <mergeCell ref="A13:G13"/>
    <mergeCell ref="E1:F1"/>
    <mergeCell ref="E2:G2"/>
    <mergeCell ref="E3:G3"/>
    <mergeCell ref="E4:G4"/>
    <mergeCell ref="A6:G6"/>
    <mergeCell ref="A7:G7"/>
    <mergeCell ref="A9:A10"/>
    <mergeCell ref="B9:B10"/>
    <mergeCell ref="C9:C10"/>
    <mergeCell ref="D9:D10"/>
    <mergeCell ref="E9:G9"/>
  </mergeCells>
  <pageMargins left="0.9055118110236221" right="0.31496062992125984" top="1.1417322834645669" bottom="0.55118110236220474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4" sqref="J4"/>
    </sheetView>
  </sheetViews>
  <sheetFormatPr defaultColWidth="10" defaultRowHeight="18.75" x14ac:dyDescent="0.25"/>
  <cols>
    <col min="1" max="1" width="5.28515625" style="4" customWidth="1"/>
    <col min="2" max="2" width="47.140625" style="4" customWidth="1"/>
    <col min="3" max="3" width="22.7109375" style="4" customWidth="1"/>
    <col min="4" max="5" width="8.28515625" style="4" customWidth="1"/>
    <col min="6" max="6" width="16.28515625" style="4" customWidth="1"/>
    <col min="7" max="7" width="6.28515625" style="4" customWidth="1"/>
    <col min="8" max="9" width="15.28515625" style="4" bestFit="1" customWidth="1"/>
    <col min="10" max="10" width="15.28515625" style="4" customWidth="1"/>
    <col min="11" max="11" width="22.28515625" style="4" customWidth="1"/>
    <col min="12" max="12" width="31" style="4" customWidth="1"/>
    <col min="13" max="256" width="10" style="4"/>
    <col min="257" max="257" width="5.28515625" style="4" customWidth="1"/>
    <col min="258" max="258" width="55.140625" style="4" customWidth="1"/>
    <col min="259" max="259" width="22.7109375" style="4" customWidth="1"/>
    <col min="260" max="261" width="8.28515625" style="4" customWidth="1"/>
    <col min="262" max="262" width="16.28515625" style="4" customWidth="1"/>
    <col min="263" max="263" width="6.28515625" style="4" customWidth="1"/>
    <col min="264" max="265" width="15.28515625" style="4" bestFit="1" customWidth="1"/>
    <col min="266" max="266" width="15.28515625" style="4" customWidth="1"/>
    <col min="267" max="267" width="22.28515625" style="4" customWidth="1"/>
    <col min="268" max="268" width="37.42578125" style="4" customWidth="1"/>
    <col min="269" max="512" width="10" style="4"/>
    <col min="513" max="513" width="5.28515625" style="4" customWidth="1"/>
    <col min="514" max="514" width="55.140625" style="4" customWidth="1"/>
    <col min="515" max="515" width="22.7109375" style="4" customWidth="1"/>
    <col min="516" max="517" width="8.28515625" style="4" customWidth="1"/>
    <col min="518" max="518" width="16.28515625" style="4" customWidth="1"/>
    <col min="519" max="519" width="6.28515625" style="4" customWidth="1"/>
    <col min="520" max="521" width="15.28515625" style="4" bestFit="1" customWidth="1"/>
    <col min="522" max="522" width="15.28515625" style="4" customWidth="1"/>
    <col min="523" max="523" width="22.28515625" style="4" customWidth="1"/>
    <col min="524" max="524" width="37.42578125" style="4" customWidth="1"/>
    <col min="525" max="768" width="10" style="4"/>
    <col min="769" max="769" width="5.28515625" style="4" customWidth="1"/>
    <col min="770" max="770" width="55.140625" style="4" customWidth="1"/>
    <col min="771" max="771" width="22.7109375" style="4" customWidth="1"/>
    <col min="772" max="773" width="8.28515625" style="4" customWidth="1"/>
    <col min="774" max="774" width="16.28515625" style="4" customWidth="1"/>
    <col min="775" max="775" width="6.28515625" style="4" customWidth="1"/>
    <col min="776" max="777" width="15.28515625" style="4" bestFit="1" customWidth="1"/>
    <col min="778" max="778" width="15.28515625" style="4" customWidth="1"/>
    <col min="779" max="779" width="22.28515625" style="4" customWidth="1"/>
    <col min="780" max="780" width="37.42578125" style="4" customWidth="1"/>
    <col min="781" max="1024" width="10" style="4"/>
    <col min="1025" max="1025" width="5.28515625" style="4" customWidth="1"/>
    <col min="1026" max="1026" width="55.140625" style="4" customWidth="1"/>
    <col min="1027" max="1027" width="22.7109375" style="4" customWidth="1"/>
    <col min="1028" max="1029" width="8.28515625" style="4" customWidth="1"/>
    <col min="1030" max="1030" width="16.28515625" style="4" customWidth="1"/>
    <col min="1031" max="1031" width="6.28515625" style="4" customWidth="1"/>
    <col min="1032" max="1033" width="15.28515625" style="4" bestFit="1" customWidth="1"/>
    <col min="1034" max="1034" width="15.28515625" style="4" customWidth="1"/>
    <col min="1035" max="1035" width="22.28515625" style="4" customWidth="1"/>
    <col min="1036" max="1036" width="37.42578125" style="4" customWidth="1"/>
    <col min="1037" max="1280" width="10" style="4"/>
    <col min="1281" max="1281" width="5.28515625" style="4" customWidth="1"/>
    <col min="1282" max="1282" width="55.140625" style="4" customWidth="1"/>
    <col min="1283" max="1283" width="22.7109375" style="4" customWidth="1"/>
    <col min="1284" max="1285" width="8.28515625" style="4" customWidth="1"/>
    <col min="1286" max="1286" width="16.28515625" style="4" customWidth="1"/>
    <col min="1287" max="1287" width="6.28515625" style="4" customWidth="1"/>
    <col min="1288" max="1289" width="15.28515625" style="4" bestFit="1" customWidth="1"/>
    <col min="1290" max="1290" width="15.28515625" style="4" customWidth="1"/>
    <col min="1291" max="1291" width="22.28515625" style="4" customWidth="1"/>
    <col min="1292" max="1292" width="37.42578125" style="4" customWidth="1"/>
    <col min="1293" max="1536" width="10" style="4"/>
    <col min="1537" max="1537" width="5.28515625" style="4" customWidth="1"/>
    <col min="1538" max="1538" width="55.140625" style="4" customWidth="1"/>
    <col min="1539" max="1539" width="22.7109375" style="4" customWidth="1"/>
    <col min="1540" max="1541" width="8.28515625" style="4" customWidth="1"/>
    <col min="1542" max="1542" width="16.28515625" style="4" customWidth="1"/>
    <col min="1543" max="1543" width="6.28515625" style="4" customWidth="1"/>
    <col min="1544" max="1545" width="15.28515625" style="4" bestFit="1" customWidth="1"/>
    <col min="1546" max="1546" width="15.28515625" style="4" customWidth="1"/>
    <col min="1547" max="1547" width="22.28515625" style="4" customWidth="1"/>
    <col min="1548" max="1548" width="37.42578125" style="4" customWidth="1"/>
    <col min="1549" max="1792" width="10" style="4"/>
    <col min="1793" max="1793" width="5.28515625" style="4" customWidth="1"/>
    <col min="1794" max="1794" width="55.140625" style="4" customWidth="1"/>
    <col min="1795" max="1795" width="22.7109375" style="4" customWidth="1"/>
    <col min="1796" max="1797" width="8.28515625" style="4" customWidth="1"/>
    <col min="1798" max="1798" width="16.28515625" style="4" customWidth="1"/>
    <col min="1799" max="1799" width="6.28515625" style="4" customWidth="1"/>
    <col min="1800" max="1801" width="15.28515625" style="4" bestFit="1" customWidth="1"/>
    <col min="1802" max="1802" width="15.28515625" style="4" customWidth="1"/>
    <col min="1803" max="1803" width="22.28515625" style="4" customWidth="1"/>
    <col min="1804" max="1804" width="37.42578125" style="4" customWidth="1"/>
    <col min="1805" max="2048" width="10" style="4"/>
    <col min="2049" max="2049" width="5.28515625" style="4" customWidth="1"/>
    <col min="2050" max="2050" width="55.140625" style="4" customWidth="1"/>
    <col min="2051" max="2051" width="22.7109375" style="4" customWidth="1"/>
    <col min="2052" max="2053" width="8.28515625" style="4" customWidth="1"/>
    <col min="2054" max="2054" width="16.28515625" style="4" customWidth="1"/>
    <col min="2055" max="2055" width="6.28515625" style="4" customWidth="1"/>
    <col min="2056" max="2057" width="15.28515625" style="4" bestFit="1" customWidth="1"/>
    <col min="2058" max="2058" width="15.28515625" style="4" customWidth="1"/>
    <col min="2059" max="2059" width="22.28515625" style="4" customWidth="1"/>
    <col min="2060" max="2060" width="37.42578125" style="4" customWidth="1"/>
    <col min="2061" max="2304" width="10" style="4"/>
    <col min="2305" max="2305" width="5.28515625" style="4" customWidth="1"/>
    <col min="2306" max="2306" width="55.140625" style="4" customWidth="1"/>
    <col min="2307" max="2307" width="22.7109375" style="4" customWidth="1"/>
    <col min="2308" max="2309" width="8.28515625" style="4" customWidth="1"/>
    <col min="2310" max="2310" width="16.28515625" style="4" customWidth="1"/>
    <col min="2311" max="2311" width="6.28515625" style="4" customWidth="1"/>
    <col min="2312" max="2313" width="15.28515625" style="4" bestFit="1" customWidth="1"/>
    <col min="2314" max="2314" width="15.28515625" style="4" customWidth="1"/>
    <col min="2315" max="2315" width="22.28515625" style="4" customWidth="1"/>
    <col min="2316" max="2316" width="37.42578125" style="4" customWidth="1"/>
    <col min="2317" max="2560" width="10" style="4"/>
    <col min="2561" max="2561" width="5.28515625" style="4" customWidth="1"/>
    <col min="2562" max="2562" width="55.140625" style="4" customWidth="1"/>
    <col min="2563" max="2563" width="22.7109375" style="4" customWidth="1"/>
    <col min="2564" max="2565" width="8.28515625" style="4" customWidth="1"/>
    <col min="2566" max="2566" width="16.28515625" style="4" customWidth="1"/>
    <col min="2567" max="2567" width="6.28515625" style="4" customWidth="1"/>
    <col min="2568" max="2569" width="15.28515625" style="4" bestFit="1" customWidth="1"/>
    <col min="2570" max="2570" width="15.28515625" style="4" customWidth="1"/>
    <col min="2571" max="2571" width="22.28515625" style="4" customWidth="1"/>
    <col min="2572" max="2572" width="37.42578125" style="4" customWidth="1"/>
    <col min="2573" max="2816" width="10" style="4"/>
    <col min="2817" max="2817" width="5.28515625" style="4" customWidth="1"/>
    <col min="2818" max="2818" width="55.140625" style="4" customWidth="1"/>
    <col min="2819" max="2819" width="22.7109375" style="4" customWidth="1"/>
    <col min="2820" max="2821" width="8.28515625" style="4" customWidth="1"/>
    <col min="2822" max="2822" width="16.28515625" style="4" customWidth="1"/>
    <col min="2823" max="2823" width="6.28515625" style="4" customWidth="1"/>
    <col min="2824" max="2825" width="15.28515625" style="4" bestFit="1" customWidth="1"/>
    <col min="2826" max="2826" width="15.28515625" style="4" customWidth="1"/>
    <col min="2827" max="2827" width="22.28515625" style="4" customWidth="1"/>
    <col min="2828" max="2828" width="37.42578125" style="4" customWidth="1"/>
    <col min="2829" max="3072" width="10" style="4"/>
    <col min="3073" max="3073" width="5.28515625" style="4" customWidth="1"/>
    <col min="3074" max="3074" width="55.140625" style="4" customWidth="1"/>
    <col min="3075" max="3075" width="22.7109375" style="4" customWidth="1"/>
    <col min="3076" max="3077" width="8.28515625" style="4" customWidth="1"/>
    <col min="3078" max="3078" width="16.28515625" style="4" customWidth="1"/>
    <col min="3079" max="3079" width="6.28515625" style="4" customWidth="1"/>
    <col min="3080" max="3081" width="15.28515625" style="4" bestFit="1" customWidth="1"/>
    <col min="3082" max="3082" width="15.28515625" style="4" customWidth="1"/>
    <col min="3083" max="3083" width="22.28515625" style="4" customWidth="1"/>
    <col min="3084" max="3084" width="37.42578125" style="4" customWidth="1"/>
    <col min="3085" max="3328" width="10" style="4"/>
    <col min="3329" max="3329" width="5.28515625" style="4" customWidth="1"/>
    <col min="3330" max="3330" width="55.140625" style="4" customWidth="1"/>
    <col min="3331" max="3331" width="22.7109375" style="4" customWidth="1"/>
    <col min="3332" max="3333" width="8.28515625" style="4" customWidth="1"/>
    <col min="3334" max="3334" width="16.28515625" style="4" customWidth="1"/>
    <col min="3335" max="3335" width="6.28515625" style="4" customWidth="1"/>
    <col min="3336" max="3337" width="15.28515625" style="4" bestFit="1" customWidth="1"/>
    <col min="3338" max="3338" width="15.28515625" style="4" customWidth="1"/>
    <col min="3339" max="3339" width="22.28515625" style="4" customWidth="1"/>
    <col min="3340" max="3340" width="37.42578125" style="4" customWidth="1"/>
    <col min="3341" max="3584" width="10" style="4"/>
    <col min="3585" max="3585" width="5.28515625" style="4" customWidth="1"/>
    <col min="3586" max="3586" width="55.140625" style="4" customWidth="1"/>
    <col min="3587" max="3587" width="22.7109375" style="4" customWidth="1"/>
    <col min="3588" max="3589" width="8.28515625" style="4" customWidth="1"/>
    <col min="3590" max="3590" width="16.28515625" style="4" customWidth="1"/>
    <col min="3591" max="3591" width="6.28515625" style="4" customWidth="1"/>
    <col min="3592" max="3593" width="15.28515625" style="4" bestFit="1" customWidth="1"/>
    <col min="3594" max="3594" width="15.28515625" style="4" customWidth="1"/>
    <col min="3595" max="3595" width="22.28515625" style="4" customWidth="1"/>
    <col min="3596" max="3596" width="37.42578125" style="4" customWidth="1"/>
    <col min="3597" max="3840" width="10" style="4"/>
    <col min="3841" max="3841" width="5.28515625" style="4" customWidth="1"/>
    <col min="3842" max="3842" width="55.140625" style="4" customWidth="1"/>
    <col min="3843" max="3843" width="22.7109375" style="4" customWidth="1"/>
    <col min="3844" max="3845" width="8.28515625" style="4" customWidth="1"/>
    <col min="3846" max="3846" width="16.28515625" style="4" customWidth="1"/>
    <col min="3847" max="3847" width="6.28515625" style="4" customWidth="1"/>
    <col min="3848" max="3849" width="15.28515625" style="4" bestFit="1" customWidth="1"/>
    <col min="3850" max="3850" width="15.28515625" style="4" customWidth="1"/>
    <col min="3851" max="3851" width="22.28515625" style="4" customWidth="1"/>
    <col min="3852" max="3852" width="37.42578125" style="4" customWidth="1"/>
    <col min="3853" max="4096" width="10" style="4"/>
    <col min="4097" max="4097" width="5.28515625" style="4" customWidth="1"/>
    <col min="4098" max="4098" width="55.140625" style="4" customWidth="1"/>
    <col min="4099" max="4099" width="22.7109375" style="4" customWidth="1"/>
    <col min="4100" max="4101" width="8.28515625" style="4" customWidth="1"/>
    <col min="4102" max="4102" width="16.28515625" style="4" customWidth="1"/>
    <col min="4103" max="4103" width="6.28515625" style="4" customWidth="1"/>
    <col min="4104" max="4105" width="15.28515625" style="4" bestFit="1" customWidth="1"/>
    <col min="4106" max="4106" width="15.28515625" style="4" customWidth="1"/>
    <col min="4107" max="4107" width="22.28515625" style="4" customWidth="1"/>
    <col min="4108" max="4108" width="37.42578125" style="4" customWidth="1"/>
    <col min="4109" max="4352" width="10" style="4"/>
    <col min="4353" max="4353" width="5.28515625" style="4" customWidth="1"/>
    <col min="4354" max="4354" width="55.140625" style="4" customWidth="1"/>
    <col min="4355" max="4355" width="22.7109375" style="4" customWidth="1"/>
    <col min="4356" max="4357" width="8.28515625" style="4" customWidth="1"/>
    <col min="4358" max="4358" width="16.28515625" style="4" customWidth="1"/>
    <col min="4359" max="4359" width="6.28515625" style="4" customWidth="1"/>
    <col min="4360" max="4361" width="15.28515625" style="4" bestFit="1" customWidth="1"/>
    <col min="4362" max="4362" width="15.28515625" style="4" customWidth="1"/>
    <col min="4363" max="4363" width="22.28515625" style="4" customWidth="1"/>
    <col min="4364" max="4364" width="37.42578125" style="4" customWidth="1"/>
    <col min="4365" max="4608" width="10" style="4"/>
    <col min="4609" max="4609" width="5.28515625" style="4" customWidth="1"/>
    <col min="4610" max="4610" width="55.140625" style="4" customWidth="1"/>
    <col min="4611" max="4611" width="22.7109375" style="4" customWidth="1"/>
    <col min="4612" max="4613" width="8.28515625" style="4" customWidth="1"/>
    <col min="4614" max="4614" width="16.28515625" style="4" customWidth="1"/>
    <col min="4615" max="4615" width="6.28515625" style="4" customWidth="1"/>
    <col min="4616" max="4617" width="15.28515625" style="4" bestFit="1" customWidth="1"/>
    <col min="4618" max="4618" width="15.28515625" style="4" customWidth="1"/>
    <col min="4619" max="4619" width="22.28515625" style="4" customWidth="1"/>
    <col min="4620" max="4620" width="37.42578125" style="4" customWidth="1"/>
    <col min="4621" max="4864" width="10" style="4"/>
    <col min="4865" max="4865" width="5.28515625" style="4" customWidth="1"/>
    <col min="4866" max="4866" width="55.140625" style="4" customWidth="1"/>
    <col min="4867" max="4867" width="22.7109375" style="4" customWidth="1"/>
    <col min="4868" max="4869" width="8.28515625" style="4" customWidth="1"/>
    <col min="4870" max="4870" width="16.28515625" style="4" customWidth="1"/>
    <col min="4871" max="4871" width="6.28515625" style="4" customWidth="1"/>
    <col min="4872" max="4873" width="15.28515625" style="4" bestFit="1" customWidth="1"/>
    <col min="4874" max="4874" width="15.28515625" style="4" customWidth="1"/>
    <col min="4875" max="4875" width="22.28515625" style="4" customWidth="1"/>
    <col min="4876" max="4876" width="37.42578125" style="4" customWidth="1"/>
    <col min="4877" max="5120" width="10" style="4"/>
    <col min="5121" max="5121" width="5.28515625" style="4" customWidth="1"/>
    <col min="5122" max="5122" width="55.140625" style="4" customWidth="1"/>
    <col min="5123" max="5123" width="22.7109375" style="4" customWidth="1"/>
    <col min="5124" max="5125" width="8.28515625" style="4" customWidth="1"/>
    <col min="5126" max="5126" width="16.28515625" style="4" customWidth="1"/>
    <col min="5127" max="5127" width="6.28515625" style="4" customWidth="1"/>
    <col min="5128" max="5129" width="15.28515625" style="4" bestFit="1" customWidth="1"/>
    <col min="5130" max="5130" width="15.28515625" style="4" customWidth="1"/>
    <col min="5131" max="5131" width="22.28515625" style="4" customWidth="1"/>
    <col min="5132" max="5132" width="37.42578125" style="4" customWidth="1"/>
    <col min="5133" max="5376" width="10" style="4"/>
    <col min="5377" max="5377" width="5.28515625" style="4" customWidth="1"/>
    <col min="5378" max="5378" width="55.140625" style="4" customWidth="1"/>
    <col min="5379" max="5379" width="22.7109375" style="4" customWidth="1"/>
    <col min="5380" max="5381" width="8.28515625" style="4" customWidth="1"/>
    <col min="5382" max="5382" width="16.28515625" style="4" customWidth="1"/>
    <col min="5383" max="5383" width="6.28515625" style="4" customWidth="1"/>
    <col min="5384" max="5385" width="15.28515625" style="4" bestFit="1" customWidth="1"/>
    <col min="5386" max="5386" width="15.28515625" style="4" customWidth="1"/>
    <col min="5387" max="5387" width="22.28515625" style="4" customWidth="1"/>
    <col min="5388" max="5388" width="37.42578125" style="4" customWidth="1"/>
    <col min="5389" max="5632" width="10" style="4"/>
    <col min="5633" max="5633" width="5.28515625" style="4" customWidth="1"/>
    <col min="5634" max="5634" width="55.140625" style="4" customWidth="1"/>
    <col min="5635" max="5635" width="22.7109375" style="4" customWidth="1"/>
    <col min="5636" max="5637" width="8.28515625" style="4" customWidth="1"/>
    <col min="5638" max="5638" width="16.28515625" style="4" customWidth="1"/>
    <col min="5639" max="5639" width="6.28515625" style="4" customWidth="1"/>
    <col min="5640" max="5641" width="15.28515625" style="4" bestFit="1" customWidth="1"/>
    <col min="5642" max="5642" width="15.28515625" style="4" customWidth="1"/>
    <col min="5643" max="5643" width="22.28515625" style="4" customWidth="1"/>
    <col min="5644" max="5644" width="37.42578125" style="4" customWidth="1"/>
    <col min="5645" max="5888" width="10" style="4"/>
    <col min="5889" max="5889" width="5.28515625" style="4" customWidth="1"/>
    <col min="5890" max="5890" width="55.140625" style="4" customWidth="1"/>
    <col min="5891" max="5891" width="22.7109375" style="4" customWidth="1"/>
    <col min="5892" max="5893" width="8.28515625" style="4" customWidth="1"/>
    <col min="5894" max="5894" width="16.28515625" style="4" customWidth="1"/>
    <col min="5895" max="5895" width="6.28515625" style="4" customWidth="1"/>
    <col min="5896" max="5897" width="15.28515625" style="4" bestFit="1" customWidth="1"/>
    <col min="5898" max="5898" width="15.28515625" style="4" customWidth="1"/>
    <col min="5899" max="5899" width="22.28515625" style="4" customWidth="1"/>
    <col min="5900" max="5900" width="37.42578125" style="4" customWidth="1"/>
    <col min="5901" max="6144" width="10" style="4"/>
    <col min="6145" max="6145" width="5.28515625" style="4" customWidth="1"/>
    <col min="6146" max="6146" width="55.140625" style="4" customWidth="1"/>
    <col min="6147" max="6147" width="22.7109375" style="4" customWidth="1"/>
    <col min="6148" max="6149" width="8.28515625" style="4" customWidth="1"/>
    <col min="6150" max="6150" width="16.28515625" style="4" customWidth="1"/>
    <col min="6151" max="6151" width="6.28515625" style="4" customWidth="1"/>
    <col min="6152" max="6153" width="15.28515625" style="4" bestFit="1" customWidth="1"/>
    <col min="6154" max="6154" width="15.28515625" style="4" customWidth="1"/>
    <col min="6155" max="6155" width="22.28515625" style="4" customWidth="1"/>
    <col min="6156" max="6156" width="37.42578125" style="4" customWidth="1"/>
    <col min="6157" max="6400" width="10" style="4"/>
    <col min="6401" max="6401" width="5.28515625" style="4" customWidth="1"/>
    <col min="6402" max="6402" width="55.140625" style="4" customWidth="1"/>
    <col min="6403" max="6403" width="22.7109375" style="4" customWidth="1"/>
    <col min="6404" max="6405" width="8.28515625" style="4" customWidth="1"/>
    <col min="6406" max="6406" width="16.28515625" style="4" customWidth="1"/>
    <col min="6407" max="6407" width="6.28515625" style="4" customWidth="1"/>
    <col min="6408" max="6409" width="15.28515625" style="4" bestFit="1" customWidth="1"/>
    <col min="6410" max="6410" width="15.28515625" style="4" customWidth="1"/>
    <col min="6411" max="6411" width="22.28515625" style="4" customWidth="1"/>
    <col min="6412" max="6412" width="37.42578125" style="4" customWidth="1"/>
    <col min="6413" max="6656" width="10" style="4"/>
    <col min="6657" max="6657" width="5.28515625" style="4" customWidth="1"/>
    <col min="6658" max="6658" width="55.140625" style="4" customWidth="1"/>
    <col min="6659" max="6659" width="22.7109375" style="4" customWidth="1"/>
    <col min="6660" max="6661" width="8.28515625" style="4" customWidth="1"/>
    <col min="6662" max="6662" width="16.28515625" style="4" customWidth="1"/>
    <col min="6663" max="6663" width="6.28515625" style="4" customWidth="1"/>
    <col min="6664" max="6665" width="15.28515625" style="4" bestFit="1" customWidth="1"/>
    <col min="6666" max="6666" width="15.28515625" style="4" customWidth="1"/>
    <col min="6667" max="6667" width="22.28515625" style="4" customWidth="1"/>
    <col min="6668" max="6668" width="37.42578125" style="4" customWidth="1"/>
    <col min="6669" max="6912" width="10" style="4"/>
    <col min="6913" max="6913" width="5.28515625" style="4" customWidth="1"/>
    <col min="6914" max="6914" width="55.140625" style="4" customWidth="1"/>
    <col min="6915" max="6915" width="22.7109375" style="4" customWidth="1"/>
    <col min="6916" max="6917" width="8.28515625" style="4" customWidth="1"/>
    <col min="6918" max="6918" width="16.28515625" style="4" customWidth="1"/>
    <col min="6919" max="6919" width="6.28515625" style="4" customWidth="1"/>
    <col min="6920" max="6921" width="15.28515625" style="4" bestFit="1" customWidth="1"/>
    <col min="6922" max="6922" width="15.28515625" style="4" customWidth="1"/>
    <col min="6923" max="6923" width="22.28515625" style="4" customWidth="1"/>
    <col min="6924" max="6924" width="37.42578125" style="4" customWidth="1"/>
    <col min="6925" max="7168" width="10" style="4"/>
    <col min="7169" max="7169" width="5.28515625" style="4" customWidth="1"/>
    <col min="7170" max="7170" width="55.140625" style="4" customWidth="1"/>
    <col min="7171" max="7171" width="22.7109375" style="4" customWidth="1"/>
    <col min="7172" max="7173" width="8.28515625" style="4" customWidth="1"/>
    <col min="7174" max="7174" width="16.28515625" style="4" customWidth="1"/>
    <col min="7175" max="7175" width="6.28515625" style="4" customWidth="1"/>
    <col min="7176" max="7177" width="15.28515625" style="4" bestFit="1" customWidth="1"/>
    <col min="7178" max="7178" width="15.28515625" style="4" customWidth="1"/>
    <col min="7179" max="7179" width="22.28515625" style="4" customWidth="1"/>
    <col min="7180" max="7180" width="37.42578125" style="4" customWidth="1"/>
    <col min="7181" max="7424" width="10" style="4"/>
    <col min="7425" max="7425" width="5.28515625" style="4" customWidth="1"/>
    <col min="7426" max="7426" width="55.140625" style="4" customWidth="1"/>
    <col min="7427" max="7427" width="22.7109375" style="4" customWidth="1"/>
    <col min="7428" max="7429" width="8.28515625" style="4" customWidth="1"/>
    <col min="7430" max="7430" width="16.28515625" style="4" customWidth="1"/>
    <col min="7431" max="7431" width="6.28515625" style="4" customWidth="1"/>
    <col min="7432" max="7433" width="15.28515625" style="4" bestFit="1" customWidth="1"/>
    <col min="7434" max="7434" width="15.28515625" style="4" customWidth="1"/>
    <col min="7435" max="7435" width="22.28515625" style="4" customWidth="1"/>
    <col min="7436" max="7436" width="37.42578125" style="4" customWidth="1"/>
    <col min="7437" max="7680" width="10" style="4"/>
    <col min="7681" max="7681" width="5.28515625" style="4" customWidth="1"/>
    <col min="7682" max="7682" width="55.140625" style="4" customWidth="1"/>
    <col min="7683" max="7683" width="22.7109375" style="4" customWidth="1"/>
    <col min="7684" max="7685" width="8.28515625" style="4" customWidth="1"/>
    <col min="7686" max="7686" width="16.28515625" style="4" customWidth="1"/>
    <col min="7687" max="7687" width="6.28515625" style="4" customWidth="1"/>
    <col min="7688" max="7689" width="15.28515625" style="4" bestFit="1" customWidth="1"/>
    <col min="7690" max="7690" width="15.28515625" style="4" customWidth="1"/>
    <col min="7691" max="7691" width="22.28515625" style="4" customWidth="1"/>
    <col min="7692" max="7692" width="37.42578125" style="4" customWidth="1"/>
    <col min="7693" max="7936" width="10" style="4"/>
    <col min="7937" max="7937" width="5.28515625" style="4" customWidth="1"/>
    <col min="7938" max="7938" width="55.140625" style="4" customWidth="1"/>
    <col min="7939" max="7939" width="22.7109375" style="4" customWidth="1"/>
    <col min="7940" max="7941" width="8.28515625" style="4" customWidth="1"/>
    <col min="7942" max="7942" width="16.28515625" style="4" customWidth="1"/>
    <col min="7943" max="7943" width="6.28515625" style="4" customWidth="1"/>
    <col min="7944" max="7945" width="15.28515625" style="4" bestFit="1" customWidth="1"/>
    <col min="7946" max="7946" width="15.28515625" style="4" customWidth="1"/>
    <col min="7947" max="7947" width="22.28515625" style="4" customWidth="1"/>
    <col min="7948" max="7948" width="37.42578125" style="4" customWidth="1"/>
    <col min="7949" max="8192" width="10" style="4"/>
    <col min="8193" max="8193" width="5.28515625" style="4" customWidth="1"/>
    <col min="8194" max="8194" width="55.140625" style="4" customWidth="1"/>
    <col min="8195" max="8195" width="22.7109375" style="4" customWidth="1"/>
    <col min="8196" max="8197" width="8.28515625" style="4" customWidth="1"/>
    <col min="8198" max="8198" width="16.28515625" style="4" customWidth="1"/>
    <col min="8199" max="8199" width="6.28515625" style="4" customWidth="1"/>
    <col min="8200" max="8201" width="15.28515625" style="4" bestFit="1" customWidth="1"/>
    <col min="8202" max="8202" width="15.28515625" style="4" customWidth="1"/>
    <col min="8203" max="8203" width="22.28515625" style="4" customWidth="1"/>
    <col min="8204" max="8204" width="37.42578125" style="4" customWidth="1"/>
    <col min="8205" max="8448" width="10" style="4"/>
    <col min="8449" max="8449" width="5.28515625" style="4" customWidth="1"/>
    <col min="8450" max="8450" width="55.140625" style="4" customWidth="1"/>
    <col min="8451" max="8451" width="22.7109375" style="4" customWidth="1"/>
    <col min="8452" max="8453" width="8.28515625" style="4" customWidth="1"/>
    <col min="8454" max="8454" width="16.28515625" style="4" customWidth="1"/>
    <col min="8455" max="8455" width="6.28515625" style="4" customWidth="1"/>
    <col min="8456" max="8457" width="15.28515625" style="4" bestFit="1" customWidth="1"/>
    <col min="8458" max="8458" width="15.28515625" style="4" customWidth="1"/>
    <col min="8459" max="8459" width="22.28515625" style="4" customWidth="1"/>
    <col min="8460" max="8460" width="37.42578125" style="4" customWidth="1"/>
    <col min="8461" max="8704" width="10" style="4"/>
    <col min="8705" max="8705" width="5.28515625" style="4" customWidth="1"/>
    <col min="8706" max="8706" width="55.140625" style="4" customWidth="1"/>
    <col min="8707" max="8707" width="22.7109375" style="4" customWidth="1"/>
    <col min="8708" max="8709" width="8.28515625" style="4" customWidth="1"/>
    <col min="8710" max="8710" width="16.28515625" style="4" customWidth="1"/>
    <col min="8711" max="8711" width="6.28515625" style="4" customWidth="1"/>
    <col min="8712" max="8713" width="15.28515625" style="4" bestFit="1" customWidth="1"/>
    <col min="8714" max="8714" width="15.28515625" style="4" customWidth="1"/>
    <col min="8715" max="8715" width="22.28515625" style="4" customWidth="1"/>
    <col min="8716" max="8716" width="37.42578125" style="4" customWidth="1"/>
    <col min="8717" max="8960" width="10" style="4"/>
    <col min="8961" max="8961" width="5.28515625" style="4" customWidth="1"/>
    <col min="8962" max="8962" width="55.140625" style="4" customWidth="1"/>
    <col min="8963" max="8963" width="22.7109375" style="4" customWidth="1"/>
    <col min="8964" max="8965" width="8.28515625" style="4" customWidth="1"/>
    <col min="8966" max="8966" width="16.28515625" style="4" customWidth="1"/>
    <col min="8967" max="8967" width="6.28515625" style="4" customWidth="1"/>
    <col min="8968" max="8969" width="15.28515625" style="4" bestFit="1" customWidth="1"/>
    <col min="8970" max="8970" width="15.28515625" style="4" customWidth="1"/>
    <col min="8971" max="8971" width="22.28515625" style="4" customWidth="1"/>
    <col min="8972" max="8972" width="37.42578125" style="4" customWidth="1"/>
    <col min="8973" max="9216" width="10" style="4"/>
    <col min="9217" max="9217" width="5.28515625" style="4" customWidth="1"/>
    <col min="9218" max="9218" width="55.140625" style="4" customWidth="1"/>
    <col min="9219" max="9219" width="22.7109375" style="4" customWidth="1"/>
    <col min="9220" max="9221" width="8.28515625" style="4" customWidth="1"/>
    <col min="9222" max="9222" width="16.28515625" style="4" customWidth="1"/>
    <col min="9223" max="9223" width="6.28515625" style="4" customWidth="1"/>
    <col min="9224" max="9225" width="15.28515625" style="4" bestFit="1" customWidth="1"/>
    <col min="9226" max="9226" width="15.28515625" style="4" customWidth="1"/>
    <col min="9227" max="9227" width="22.28515625" style="4" customWidth="1"/>
    <col min="9228" max="9228" width="37.42578125" style="4" customWidth="1"/>
    <col min="9229" max="9472" width="10" style="4"/>
    <col min="9473" max="9473" width="5.28515625" style="4" customWidth="1"/>
    <col min="9474" max="9474" width="55.140625" style="4" customWidth="1"/>
    <col min="9475" max="9475" width="22.7109375" style="4" customWidth="1"/>
    <col min="9476" max="9477" width="8.28515625" style="4" customWidth="1"/>
    <col min="9478" max="9478" width="16.28515625" style="4" customWidth="1"/>
    <col min="9479" max="9479" width="6.28515625" style="4" customWidth="1"/>
    <col min="9480" max="9481" width="15.28515625" style="4" bestFit="1" customWidth="1"/>
    <col min="9482" max="9482" width="15.28515625" style="4" customWidth="1"/>
    <col min="9483" max="9483" width="22.28515625" style="4" customWidth="1"/>
    <col min="9484" max="9484" width="37.42578125" style="4" customWidth="1"/>
    <col min="9485" max="9728" width="10" style="4"/>
    <col min="9729" max="9729" width="5.28515625" style="4" customWidth="1"/>
    <col min="9730" max="9730" width="55.140625" style="4" customWidth="1"/>
    <col min="9731" max="9731" width="22.7109375" style="4" customWidth="1"/>
    <col min="9732" max="9733" width="8.28515625" style="4" customWidth="1"/>
    <col min="9734" max="9734" width="16.28515625" style="4" customWidth="1"/>
    <col min="9735" max="9735" width="6.28515625" style="4" customWidth="1"/>
    <col min="9736" max="9737" width="15.28515625" style="4" bestFit="1" customWidth="1"/>
    <col min="9738" max="9738" width="15.28515625" style="4" customWidth="1"/>
    <col min="9739" max="9739" width="22.28515625" style="4" customWidth="1"/>
    <col min="9740" max="9740" width="37.42578125" style="4" customWidth="1"/>
    <col min="9741" max="9984" width="10" style="4"/>
    <col min="9985" max="9985" width="5.28515625" style="4" customWidth="1"/>
    <col min="9986" max="9986" width="55.140625" style="4" customWidth="1"/>
    <col min="9987" max="9987" width="22.7109375" style="4" customWidth="1"/>
    <col min="9988" max="9989" width="8.28515625" style="4" customWidth="1"/>
    <col min="9990" max="9990" width="16.28515625" style="4" customWidth="1"/>
    <col min="9991" max="9991" width="6.28515625" style="4" customWidth="1"/>
    <col min="9992" max="9993" width="15.28515625" style="4" bestFit="1" customWidth="1"/>
    <col min="9994" max="9994" width="15.28515625" style="4" customWidth="1"/>
    <col min="9995" max="9995" width="22.28515625" style="4" customWidth="1"/>
    <col min="9996" max="9996" width="37.42578125" style="4" customWidth="1"/>
    <col min="9997" max="10240" width="10" style="4"/>
    <col min="10241" max="10241" width="5.28515625" style="4" customWidth="1"/>
    <col min="10242" max="10242" width="55.140625" style="4" customWidth="1"/>
    <col min="10243" max="10243" width="22.7109375" style="4" customWidth="1"/>
    <col min="10244" max="10245" width="8.28515625" style="4" customWidth="1"/>
    <col min="10246" max="10246" width="16.28515625" style="4" customWidth="1"/>
    <col min="10247" max="10247" width="6.28515625" style="4" customWidth="1"/>
    <col min="10248" max="10249" width="15.28515625" style="4" bestFit="1" customWidth="1"/>
    <col min="10250" max="10250" width="15.28515625" style="4" customWidth="1"/>
    <col min="10251" max="10251" width="22.28515625" style="4" customWidth="1"/>
    <col min="10252" max="10252" width="37.42578125" style="4" customWidth="1"/>
    <col min="10253" max="10496" width="10" style="4"/>
    <col min="10497" max="10497" width="5.28515625" style="4" customWidth="1"/>
    <col min="10498" max="10498" width="55.140625" style="4" customWidth="1"/>
    <col min="10499" max="10499" width="22.7109375" style="4" customWidth="1"/>
    <col min="10500" max="10501" width="8.28515625" style="4" customWidth="1"/>
    <col min="10502" max="10502" width="16.28515625" style="4" customWidth="1"/>
    <col min="10503" max="10503" width="6.28515625" style="4" customWidth="1"/>
    <col min="10504" max="10505" width="15.28515625" style="4" bestFit="1" customWidth="1"/>
    <col min="10506" max="10506" width="15.28515625" style="4" customWidth="1"/>
    <col min="10507" max="10507" width="22.28515625" style="4" customWidth="1"/>
    <col min="10508" max="10508" width="37.42578125" style="4" customWidth="1"/>
    <col min="10509" max="10752" width="10" style="4"/>
    <col min="10753" max="10753" width="5.28515625" style="4" customWidth="1"/>
    <col min="10754" max="10754" width="55.140625" style="4" customWidth="1"/>
    <col min="10755" max="10755" width="22.7109375" style="4" customWidth="1"/>
    <col min="10756" max="10757" width="8.28515625" style="4" customWidth="1"/>
    <col min="10758" max="10758" width="16.28515625" style="4" customWidth="1"/>
    <col min="10759" max="10759" width="6.28515625" style="4" customWidth="1"/>
    <col min="10760" max="10761" width="15.28515625" style="4" bestFit="1" customWidth="1"/>
    <col min="10762" max="10762" width="15.28515625" style="4" customWidth="1"/>
    <col min="10763" max="10763" width="22.28515625" style="4" customWidth="1"/>
    <col min="10764" max="10764" width="37.42578125" style="4" customWidth="1"/>
    <col min="10765" max="11008" width="10" style="4"/>
    <col min="11009" max="11009" width="5.28515625" style="4" customWidth="1"/>
    <col min="11010" max="11010" width="55.140625" style="4" customWidth="1"/>
    <col min="11011" max="11011" width="22.7109375" style="4" customWidth="1"/>
    <col min="11012" max="11013" width="8.28515625" style="4" customWidth="1"/>
    <col min="11014" max="11014" width="16.28515625" style="4" customWidth="1"/>
    <col min="11015" max="11015" width="6.28515625" style="4" customWidth="1"/>
    <col min="11016" max="11017" width="15.28515625" style="4" bestFit="1" customWidth="1"/>
    <col min="11018" max="11018" width="15.28515625" style="4" customWidth="1"/>
    <col min="11019" max="11019" width="22.28515625" style="4" customWidth="1"/>
    <col min="11020" max="11020" width="37.42578125" style="4" customWidth="1"/>
    <col min="11021" max="11264" width="10" style="4"/>
    <col min="11265" max="11265" width="5.28515625" style="4" customWidth="1"/>
    <col min="11266" max="11266" width="55.140625" style="4" customWidth="1"/>
    <col min="11267" max="11267" width="22.7109375" style="4" customWidth="1"/>
    <col min="11268" max="11269" width="8.28515625" style="4" customWidth="1"/>
    <col min="11270" max="11270" width="16.28515625" style="4" customWidth="1"/>
    <col min="11271" max="11271" width="6.28515625" style="4" customWidth="1"/>
    <col min="11272" max="11273" width="15.28515625" style="4" bestFit="1" customWidth="1"/>
    <col min="11274" max="11274" width="15.28515625" style="4" customWidth="1"/>
    <col min="11275" max="11275" width="22.28515625" style="4" customWidth="1"/>
    <col min="11276" max="11276" width="37.42578125" style="4" customWidth="1"/>
    <col min="11277" max="11520" width="10" style="4"/>
    <col min="11521" max="11521" width="5.28515625" style="4" customWidth="1"/>
    <col min="11522" max="11522" width="55.140625" style="4" customWidth="1"/>
    <col min="11523" max="11523" width="22.7109375" style="4" customWidth="1"/>
    <col min="11524" max="11525" width="8.28515625" style="4" customWidth="1"/>
    <col min="11526" max="11526" width="16.28515625" style="4" customWidth="1"/>
    <col min="11527" max="11527" width="6.28515625" style="4" customWidth="1"/>
    <col min="11528" max="11529" width="15.28515625" style="4" bestFit="1" customWidth="1"/>
    <col min="11530" max="11530" width="15.28515625" style="4" customWidth="1"/>
    <col min="11531" max="11531" width="22.28515625" style="4" customWidth="1"/>
    <col min="11532" max="11532" width="37.42578125" style="4" customWidth="1"/>
    <col min="11533" max="11776" width="10" style="4"/>
    <col min="11777" max="11777" width="5.28515625" style="4" customWidth="1"/>
    <col min="11778" max="11778" width="55.140625" style="4" customWidth="1"/>
    <col min="11779" max="11779" width="22.7109375" style="4" customWidth="1"/>
    <col min="11780" max="11781" width="8.28515625" style="4" customWidth="1"/>
    <col min="11782" max="11782" width="16.28515625" style="4" customWidth="1"/>
    <col min="11783" max="11783" width="6.28515625" style="4" customWidth="1"/>
    <col min="11784" max="11785" width="15.28515625" style="4" bestFit="1" customWidth="1"/>
    <col min="11786" max="11786" width="15.28515625" style="4" customWidth="1"/>
    <col min="11787" max="11787" width="22.28515625" style="4" customWidth="1"/>
    <col min="11788" max="11788" width="37.42578125" style="4" customWidth="1"/>
    <col min="11789" max="12032" width="10" style="4"/>
    <col min="12033" max="12033" width="5.28515625" style="4" customWidth="1"/>
    <col min="12034" max="12034" width="55.140625" style="4" customWidth="1"/>
    <col min="12035" max="12035" width="22.7109375" style="4" customWidth="1"/>
    <col min="12036" max="12037" width="8.28515625" style="4" customWidth="1"/>
    <col min="12038" max="12038" width="16.28515625" style="4" customWidth="1"/>
    <col min="12039" max="12039" width="6.28515625" style="4" customWidth="1"/>
    <col min="12040" max="12041" width="15.28515625" style="4" bestFit="1" customWidth="1"/>
    <col min="12042" max="12042" width="15.28515625" style="4" customWidth="1"/>
    <col min="12043" max="12043" width="22.28515625" style="4" customWidth="1"/>
    <col min="12044" max="12044" width="37.42578125" style="4" customWidth="1"/>
    <col min="12045" max="12288" width="10" style="4"/>
    <col min="12289" max="12289" width="5.28515625" style="4" customWidth="1"/>
    <col min="12290" max="12290" width="55.140625" style="4" customWidth="1"/>
    <col min="12291" max="12291" width="22.7109375" style="4" customWidth="1"/>
    <col min="12292" max="12293" width="8.28515625" style="4" customWidth="1"/>
    <col min="12294" max="12294" width="16.28515625" style="4" customWidth="1"/>
    <col min="12295" max="12295" width="6.28515625" style="4" customWidth="1"/>
    <col min="12296" max="12297" width="15.28515625" style="4" bestFit="1" customWidth="1"/>
    <col min="12298" max="12298" width="15.28515625" style="4" customWidth="1"/>
    <col min="12299" max="12299" width="22.28515625" style="4" customWidth="1"/>
    <col min="12300" max="12300" width="37.42578125" style="4" customWidth="1"/>
    <col min="12301" max="12544" width="10" style="4"/>
    <col min="12545" max="12545" width="5.28515625" style="4" customWidth="1"/>
    <col min="12546" max="12546" width="55.140625" style="4" customWidth="1"/>
    <col min="12547" max="12547" width="22.7109375" style="4" customWidth="1"/>
    <col min="12548" max="12549" width="8.28515625" style="4" customWidth="1"/>
    <col min="12550" max="12550" width="16.28515625" style="4" customWidth="1"/>
    <col min="12551" max="12551" width="6.28515625" style="4" customWidth="1"/>
    <col min="12552" max="12553" width="15.28515625" style="4" bestFit="1" customWidth="1"/>
    <col min="12554" max="12554" width="15.28515625" style="4" customWidth="1"/>
    <col min="12555" max="12555" width="22.28515625" style="4" customWidth="1"/>
    <col min="12556" max="12556" width="37.42578125" style="4" customWidth="1"/>
    <col min="12557" max="12800" width="10" style="4"/>
    <col min="12801" max="12801" width="5.28515625" style="4" customWidth="1"/>
    <col min="12802" max="12802" width="55.140625" style="4" customWidth="1"/>
    <col min="12803" max="12803" width="22.7109375" style="4" customWidth="1"/>
    <col min="12804" max="12805" width="8.28515625" style="4" customWidth="1"/>
    <col min="12806" max="12806" width="16.28515625" style="4" customWidth="1"/>
    <col min="12807" max="12807" width="6.28515625" style="4" customWidth="1"/>
    <col min="12808" max="12809" width="15.28515625" style="4" bestFit="1" customWidth="1"/>
    <col min="12810" max="12810" width="15.28515625" style="4" customWidth="1"/>
    <col min="12811" max="12811" width="22.28515625" style="4" customWidth="1"/>
    <col min="12812" max="12812" width="37.42578125" style="4" customWidth="1"/>
    <col min="12813" max="13056" width="10" style="4"/>
    <col min="13057" max="13057" width="5.28515625" style="4" customWidth="1"/>
    <col min="13058" max="13058" width="55.140625" style="4" customWidth="1"/>
    <col min="13059" max="13059" width="22.7109375" style="4" customWidth="1"/>
    <col min="13060" max="13061" width="8.28515625" style="4" customWidth="1"/>
    <col min="13062" max="13062" width="16.28515625" style="4" customWidth="1"/>
    <col min="13063" max="13063" width="6.28515625" style="4" customWidth="1"/>
    <col min="13064" max="13065" width="15.28515625" style="4" bestFit="1" customWidth="1"/>
    <col min="13066" max="13066" width="15.28515625" style="4" customWidth="1"/>
    <col min="13067" max="13067" width="22.28515625" style="4" customWidth="1"/>
    <col min="13068" max="13068" width="37.42578125" style="4" customWidth="1"/>
    <col min="13069" max="13312" width="10" style="4"/>
    <col min="13313" max="13313" width="5.28515625" style="4" customWidth="1"/>
    <col min="13314" max="13314" width="55.140625" style="4" customWidth="1"/>
    <col min="13315" max="13315" width="22.7109375" style="4" customWidth="1"/>
    <col min="13316" max="13317" width="8.28515625" style="4" customWidth="1"/>
    <col min="13318" max="13318" width="16.28515625" style="4" customWidth="1"/>
    <col min="13319" max="13319" width="6.28515625" style="4" customWidth="1"/>
    <col min="13320" max="13321" width="15.28515625" style="4" bestFit="1" customWidth="1"/>
    <col min="13322" max="13322" width="15.28515625" style="4" customWidth="1"/>
    <col min="13323" max="13323" width="22.28515625" style="4" customWidth="1"/>
    <col min="13324" max="13324" width="37.42578125" style="4" customWidth="1"/>
    <col min="13325" max="13568" width="10" style="4"/>
    <col min="13569" max="13569" width="5.28515625" style="4" customWidth="1"/>
    <col min="13570" max="13570" width="55.140625" style="4" customWidth="1"/>
    <col min="13571" max="13571" width="22.7109375" style="4" customWidth="1"/>
    <col min="13572" max="13573" width="8.28515625" style="4" customWidth="1"/>
    <col min="13574" max="13574" width="16.28515625" style="4" customWidth="1"/>
    <col min="13575" max="13575" width="6.28515625" style="4" customWidth="1"/>
    <col min="13576" max="13577" width="15.28515625" style="4" bestFit="1" customWidth="1"/>
    <col min="13578" max="13578" width="15.28515625" style="4" customWidth="1"/>
    <col min="13579" max="13579" width="22.28515625" style="4" customWidth="1"/>
    <col min="13580" max="13580" width="37.42578125" style="4" customWidth="1"/>
    <col min="13581" max="13824" width="10" style="4"/>
    <col min="13825" max="13825" width="5.28515625" style="4" customWidth="1"/>
    <col min="13826" max="13826" width="55.140625" style="4" customWidth="1"/>
    <col min="13827" max="13827" width="22.7109375" style="4" customWidth="1"/>
    <col min="13828" max="13829" width="8.28515625" style="4" customWidth="1"/>
    <col min="13830" max="13830" width="16.28515625" style="4" customWidth="1"/>
    <col min="13831" max="13831" width="6.28515625" style="4" customWidth="1"/>
    <col min="13832" max="13833" width="15.28515625" style="4" bestFit="1" customWidth="1"/>
    <col min="13834" max="13834" width="15.28515625" style="4" customWidth="1"/>
    <col min="13835" max="13835" width="22.28515625" style="4" customWidth="1"/>
    <col min="13836" max="13836" width="37.42578125" style="4" customWidth="1"/>
    <col min="13837" max="14080" width="10" style="4"/>
    <col min="14081" max="14081" width="5.28515625" style="4" customWidth="1"/>
    <col min="14082" max="14082" width="55.140625" style="4" customWidth="1"/>
    <col min="14083" max="14083" width="22.7109375" style="4" customWidth="1"/>
    <col min="14084" max="14085" width="8.28515625" style="4" customWidth="1"/>
    <col min="14086" max="14086" width="16.28515625" style="4" customWidth="1"/>
    <col min="14087" max="14087" width="6.28515625" style="4" customWidth="1"/>
    <col min="14088" max="14089" width="15.28515625" style="4" bestFit="1" customWidth="1"/>
    <col min="14090" max="14090" width="15.28515625" style="4" customWidth="1"/>
    <col min="14091" max="14091" width="22.28515625" style="4" customWidth="1"/>
    <col min="14092" max="14092" width="37.42578125" style="4" customWidth="1"/>
    <col min="14093" max="14336" width="10" style="4"/>
    <col min="14337" max="14337" width="5.28515625" style="4" customWidth="1"/>
    <col min="14338" max="14338" width="55.140625" style="4" customWidth="1"/>
    <col min="14339" max="14339" width="22.7109375" style="4" customWidth="1"/>
    <col min="14340" max="14341" width="8.28515625" style="4" customWidth="1"/>
    <col min="14342" max="14342" width="16.28515625" style="4" customWidth="1"/>
    <col min="14343" max="14343" width="6.28515625" style="4" customWidth="1"/>
    <col min="14344" max="14345" width="15.28515625" style="4" bestFit="1" customWidth="1"/>
    <col min="14346" max="14346" width="15.28515625" style="4" customWidth="1"/>
    <col min="14347" max="14347" width="22.28515625" style="4" customWidth="1"/>
    <col min="14348" max="14348" width="37.42578125" style="4" customWidth="1"/>
    <col min="14349" max="14592" width="10" style="4"/>
    <col min="14593" max="14593" width="5.28515625" style="4" customWidth="1"/>
    <col min="14594" max="14594" width="55.140625" style="4" customWidth="1"/>
    <col min="14595" max="14595" width="22.7109375" style="4" customWidth="1"/>
    <col min="14596" max="14597" width="8.28515625" style="4" customWidth="1"/>
    <col min="14598" max="14598" width="16.28515625" style="4" customWidth="1"/>
    <col min="14599" max="14599" width="6.28515625" style="4" customWidth="1"/>
    <col min="14600" max="14601" width="15.28515625" style="4" bestFit="1" customWidth="1"/>
    <col min="14602" max="14602" width="15.28515625" style="4" customWidth="1"/>
    <col min="14603" max="14603" width="22.28515625" style="4" customWidth="1"/>
    <col min="14604" max="14604" width="37.42578125" style="4" customWidth="1"/>
    <col min="14605" max="14848" width="10" style="4"/>
    <col min="14849" max="14849" width="5.28515625" style="4" customWidth="1"/>
    <col min="14850" max="14850" width="55.140625" style="4" customWidth="1"/>
    <col min="14851" max="14851" width="22.7109375" style="4" customWidth="1"/>
    <col min="14852" max="14853" width="8.28515625" style="4" customWidth="1"/>
    <col min="14854" max="14854" width="16.28515625" style="4" customWidth="1"/>
    <col min="14855" max="14855" width="6.28515625" style="4" customWidth="1"/>
    <col min="14856" max="14857" width="15.28515625" style="4" bestFit="1" customWidth="1"/>
    <col min="14858" max="14858" width="15.28515625" style="4" customWidth="1"/>
    <col min="14859" max="14859" width="22.28515625" style="4" customWidth="1"/>
    <col min="14860" max="14860" width="37.42578125" style="4" customWidth="1"/>
    <col min="14861" max="15104" width="10" style="4"/>
    <col min="15105" max="15105" width="5.28515625" style="4" customWidth="1"/>
    <col min="15106" max="15106" width="55.140625" style="4" customWidth="1"/>
    <col min="15107" max="15107" width="22.7109375" style="4" customWidth="1"/>
    <col min="15108" max="15109" width="8.28515625" style="4" customWidth="1"/>
    <col min="15110" max="15110" width="16.28515625" style="4" customWidth="1"/>
    <col min="15111" max="15111" width="6.28515625" style="4" customWidth="1"/>
    <col min="15112" max="15113" width="15.28515625" style="4" bestFit="1" customWidth="1"/>
    <col min="15114" max="15114" width="15.28515625" style="4" customWidth="1"/>
    <col min="15115" max="15115" width="22.28515625" style="4" customWidth="1"/>
    <col min="15116" max="15116" width="37.42578125" style="4" customWidth="1"/>
    <col min="15117" max="15360" width="10" style="4"/>
    <col min="15361" max="15361" width="5.28515625" style="4" customWidth="1"/>
    <col min="15362" max="15362" width="55.140625" style="4" customWidth="1"/>
    <col min="15363" max="15363" width="22.7109375" style="4" customWidth="1"/>
    <col min="15364" max="15365" width="8.28515625" style="4" customWidth="1"/>
    <col min="15366" max="15366" width="16.28515625" style="4" customWidth="1"/>
    <col min="15367" max="15367" width="6.28515625" style="4" customWidth="1"/>
    <col min="15368" max="15369" width="15.28515625" style="4" bestFit="1" customWidth="1"/>
    <col min="15370" max="15370" width="15.28515625" style="4" customWidth="1"/>
    <col min="15371" max="15371" width="22.28515625" style="4" customWidth="1"/>
    <col min="15372" max="15372" width="37.42578125" style="4" customWidth="1"/>
    <col min="15373" max="15616" width="10" style="4"/>
    <col min="15617" max="15617" width="5.28515625" style="4" customWidth="1"/>
    <col min="15618" max="15618" width="55.140625" style="4" customWidth="1"/>
    <col min="15619" max="15619" width="22.7109375" style="4" customWidth="1"/>
    <col min="15620" max="15621" width="8.28515625" style="4" customWidth="1"/>
    <col min="15622" max="15622" width="16.28515625" style="4" customWidth="1"/>
    <col min="15623" max="15623" width="6.28515625" style="4" customWidth="1"/>
    <col min="15624" max="15625" width="15.28515625" style="4" bestFit="1" customWidth="1"/>
    <col min="15626" max="15626" width="15.28515625" style="4" customWidth="1"/>
    <col min="15627" max="15627" width="22.28515625" style="4" customWidth="1"/>
    <col min="15628" max="15628" width="37.42578125" style="4" customWidth="1"/>
    <col min="15629" max="15872" width="10" style="4"/>
    <col min="15873" max="15873" width="5.28515625" style="4" customWidth="1"/>
    <col min="15874" max="15874" width="55.140625" style="4" customWidth="1"/>
    <col min="15875" max="15875" width="22.7109375" style="4" customWidth="1"/>
    <col min="15876" max="15877" width="8.28515625" style="4" customWidth="1"/>
    <col min="15878" max="15878" width="16.28515625" style="4" customWidth="1"/>
    <col min="15879" max="15879" width="6.28515625" style="4" customWidth="1"/>
    <col min="15880" max="15881" width="15.28515625" style="4" bestFit="1" customWidth="1"/>
    <col min="15882" max="15882" width="15.28515625" style="4" customWidth="1"/>
    <col min="15883" max="15883" width="22.28515625" style="4" customWidth="1"/>
    <col min="15884" max="15884" width="37.42578125" style="4" customWidth="1"/>
    <col min="15885" max="16128" width="10" style="4"/>
    <col min="16129" max="16129" width="5.28515625" style="4" customWidth="1"/>
    <col min="16130" max="16130" width="55.140625" style="4" customWidth="1"/>
    <col min="16131" max="16131" width="22.7109375" style="4" customWidth="1"/>
    <col min="16132" max="16133" width="8.28515625" style="4" customWidth="1"/>
    <col min="16134" max="16134" width="16.28515625" style="4" customWidth="1"/>
    <col min="16135" max="16135" width="6.28515625" style="4" customWidth="1"/>
    <col min="16136" max="16137" width="15.28515625" style="4" bestFit="1" customWidth="1"/>
    <col min="16138" max="16138" width="15.28515625" style="4" customWidth="1"/>
    <col min="16139" max="16139" width="22.28515625" style="4" customWidth="1"/>
    <col min="16140" max="16140" width="37.42578125" style="4" customWidth="1"/>
    <col min="16141" max="16384" width="10" style="4"/>
  </cols>
  <sheetData>
    <row r="1" spans="1:12" x14ac:dyDescent="0.25">
      <c r="K1" s="4" t="s">
        <v>104</v>
      </c>
    </row>
    <row r="2" spans="1:12" ht="39.6" customHeight="1" x14ac:dyDescent="0.25">
      <c r="K2" s="158" t="s">
        <v>41</v>
      </c>
      <c r="L2" s="159"/>
    </row>
    <row r="3" spans="1:12" x14ac:dyDescent="0.25">
      <c r="K3" s="159" t="s">
        <v>42</v>
      </c>
      <c r="L3" s="159"/>
    </row>
    <row r="4" spans="1:12" ht="63" customHeight="1" x14ac:dyDescent="0.25">
      <c r="K4" s="158" t="s">
        <v>118</v>
      </c>
      <c r="L4" s="158"/>
    </row>
    <row r="5" spans="1:12" ht="9" customHeight="1" x14ac:dyDescent="0.25">
      <c r="A5" s="53"/>
    </row>
    <row r="6" spans="1:12" x14ac:dyDescent="0.25">
      <c r="A6" s="170" t="s">
        <v>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12" x14ac:dyDescent="0.25">
      <c r="A7" s="170" t="s">
        <v>119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2" x14ac:dyDescent="0.25">
      <c r="A8" s="53"/>
    </row>
    <row r="9" spans="1:12" s="57" customFormat="1" ht="31.5" x14ac:dyDescent="0.25">
      <c r="A9" s="54" t="s">
        <v>3</v>
      </c>
      <c r="B9" s="54" t="s">
        <v>4</v>
      </c>
      <c r="C9" s="54" t="s">
        <v>5</v>
      </c>
      <c r="D9" s="171" t="s">
        <v>6</v>
      </c>
      <c r="E9" s="172"/>
      <c r="F9" s="172"/>
      <c r="G9" s="173"/>
      <c r="H9" s="172"/>
      <c r="I9" s="172"/>
      <c r="J9" s="55"/>
      <c r="K9" s="56"/>
      <c r="L9" s="169" t="s">
        <v>7</v>
      </c>
    </row>
    <row r="10" spans="1:12" s="57" customFormat="1" ht="47.25" x14ac:dyDescent="0.25">
      <c r="A10" s="58"/>
      <c r="B10" s="58"/>
      <c r="C10" s="58"/>
      <c r="D10" s="59" t="s">
        <v>5</v>
      </c>
      <c r="E10" s="59" t="s">
        <v>8</v>
      </c>
      <c r="F10" s="59" t="s">
        <v>9</v>
      </c>
      <c r="G10" s="59" t="s">
        <v>10</v>
      </c>
      <c r="H10" s="59">
        <v>2021</v>
      </c>
      <c r="I10" s="59">
        <v>2022</v>
      </c>
      <c r="J10" s="59">
        <v>2023</v>
      </c>
      <c r="K10" s="59" t="s">
        <v>11</v>
      </c>
      <c r="L10" s="174"/>
    </row>
    <row r="11" spans="1:12" s="57" customFormat="1" ht="15.75" x14ac:dyDescent="0.25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9">
        <v>6</v>
      </c>
      <c r="G11" s="59">
        <v>7</v>
      </c>
      <c r="H11" s="59">
        <v>10</v>
      </c>
      <c r="I11" s="59">
        <v>11</v>
      </c>
      <c r="J11" s="59">
        <v>12</v>
      </c>
      <c r="K11" s="59">
        <v>13</v>
      </c>
      <c r="L11" s="59">
        <v>14</v>
      </c>
    </row>
    <row r="12" spans="1:12" s="60" customFormat="1" ht="15.75" x14ac:dyDescent="0.25">
      <c r="A12" s="160" t="s">
        <v>120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2"/>
    </row>
    <row r="13" spans="1:12" s="60" customFormat="1" ht="15.75" x14ac:dyDescent="0.25">
      <c r="A13" s="163" t="s">
        <v>111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5"/>
    </row>
    <row r="14" spans="1:12" s="60" customFormat="1" ht="39.6" customHeight="1" x14ac:dyDescent="0.25">
      <c r="A14" s="166" t="s">
        <v>14</v>
      </c>
      <c r="B14" s="167" t="s">
        <v>121</v>
      </c>
      <c r="C14" s="169" t="s">
        <v>16</v>
      </c>
      <c r="D14" s="59">
        <v>241</v>
      </c>
      <c r="E14" s="61" t="s">
        <v>72</v>
      </c>
      <c r="F14" s="62" t="s">
        <v>122</v>
      </c>
      <c r="G14" s="59">
        <v>244</v>
      </c>
      <c r="H14" s="63">
        <v>700</v>
      </c>
      <c r="I14" s="63">
        <v>700</v>
      </c>
      <c r="J14" s="63">
        <v>700</v>
      </c>
      <c r="K14" s="63">
        <f>J14+I14+H14</f>
        <v>2100</v>
      </c>
      <c r="L14" s="169" t="s">
        <v>123</v>
      </c>
    </row>
    <row r="15" spans="1:12" s="60" customFormat="1" ht="74.25" customHeight="1" x14ac:dyDescent="0.25">
      <c r="A15" s="149"/>
      <c r="B15" s="168"/>
      <c r="C15" s="143"/>
      <c r="D15" s="59">
        <v>130</v>
      </c>
      <c r="E15" s="61" t="s">
        <v>72</v>
      </c>
      <c r="F15" s="64">
        <v>1610074660</v>
      </c>
      <c r="G15" s="59">
        <v>521</v>
      </c>
      <c r="H15" s="76">
        <v>4500</v>
      </c>
      <c r="I15" s="76">
        <v>0</v>
      </c>
      <c r="J15" s="76">
        <v>0</v>
      </c>
      <c r="K15" s="76">
        <f>J15+I15+H15</f>
        <v>4500</v>
      </c>
      <c r="L15" s="143"/>
    </row>
    <row r="16" spans="1:12" s="60" customFormat="1" ht="110.25" x14ac:dyDescent="0.25">
      <c r="A16" s="66" t="s">
        <v>19</v>
      </c>
      <c r="B16" s="46" t="s">
        <v>124</v>
      </c>
      <c r="C16" s="59" t="s">
        <v>16</v>
      </c>
      <c r="D16" s="59">
        <v>241</v>
      </c>
      <c r="E16" s="61" t="s">
        <v>72</v>
      </c>
      <c r="F16" s="64">
        <v>1050081830</v>
      </c>
      <c r="G16" s="59">
        <v>245</v>
      </c>
      <c r="H16" s="63">
        <v>300</v>
      </c>
      <c r="I16" s="63">
        <v>300</v>
      </c>
      <c r="J16" s="63">
        <v>300</v>
      </c>
      <c r="K16" s="63">
        <f>J16+I16+H16</f>
        <v>900</v>
      </c>
      <c r="L16" s="59" t="s">
        <v>123</v>
      </c>
    </row>
    <row r="17" spans="1:12" s="67" customFormat="1" ht="110.25" x14ac:dyDescent="0.25">
      <c r="A17" s="66" t="s">
        <v>65</v>
      </c>
      <c r="B17" s="46" t="s">
        <v>125</v>
      </c>
      <c r="C17" s="59" t="s">
        <v>16</v>
      </c>
      <c r="D17" s="59">
        <v>241</v>
      </c>
      <c r="E17" s="61" t="s">
        <v>72</v>
      </c>
      <c r="F17" s="64">
        <v>1050081840</v>
      </c>
      <c r="G17" s="59">
        <v>244</v>
      </c>
      <c r="H17" s="65">
        <v>0</v>
      </c>
      <c r="I17" s="65">
        <v>0</v>
      </c>
      <c r="J17" s="65">
        <v>0</v>
      </c>
      <c r="K17" s="65">
        <f>J17+I17+H17</f>
        <v>0</v>
      </c>
      <c r="L17" s="59" t="s">
        <v>123</v>
      </c>
    </row>
    <row r="18" spans="1:12" x14ac:dyDescent="0.25">
      <c r="A18" s="68"/>
      <c r="B18" s="69" t="s">
        <v>38</v>
      </c>
      <c r="C18" s="70" t="s">
        <v>39</v>
      </c>
      <c r="D18" s="70" t="s">
        <v>39</v>
      </c>
      <c r="E18" s="70" t="s">
        <v>39</v>
      </c>
      <c r="F18" s="70" t="s">
        <v>39</v>
      </c>
      <c r="G18" s="70" t="s">
        <v>39</v>
      </c>
      <c r="H18" s="71">
        <f>H17+H16+H15+H14</f>
        <v>5500</v>
      </c>
      <c r="I18" s="71">
        <f>I17+I16+I14</f>
        <v>1000</v>
      </c>
      <c r="J18" s="71">
        <f>J17+J16+J14</f>
        <v>1000</v>
      </c>
      <c r="K18" s="71">
        <f>K17+K16+K15+K14</f>
        <v>7500</v>
      </c>
      <c r="L18" s="72"/>
    </row>
    <row r="19" spans="1:12" x14ac:dyDescent="0.25">
      <c r="C19" s="4" t="s">
        <v>126</v>
      </c>
    </row>
  </sheetData>
  <mergeCells count="14">
    <mergeCell ref="K2:L2"/>
    <mergeCell ref="K3:L3"/>
    <mergeCell ref="A12:L12"/>
    <mergeCell ref="A13:L13"/>
    <mergeCell ref="A14:A15"/>
    <mergeCell ref="B14:B15"/>
    <mergeCell ref="C14:C15"/>
    <mergeCell ref="L14:L15"/>
    <mergeCell ref="K4:L4"/>
    <mergeCell ref="A6:L6"/>
    <mergeCell ref="A7:L7"/>
    <mergeCell ref="D9:G9"/>
    <mergeCell ref="H9:I9"/>
    <mergeCell ref="L9:L10"/>
  </mergeCells>
  <pageMargins left="0.31496062992125984" right="0.11811023622047245" top="1.1417322834645669" bottom="0.55118110236220474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3" sqref="E3:G3"/>
    </sheetView>
  </sheetViews>
  <sheetFormatPr defaultColWidth="10" defaultRowHeight="15.75" x14ac:dyDescent="0.25"/>
  <cols>
    <col min="1" max="1" width="5.28515625" style="39" customWidth="1"/>
    <col min="2" max="2" width="44.85546875" style="35" customWidth="1"/>
    <col min="3" max="3" width="14.5703125" style="39" customWidth="1"/>
    <col min="4" max="4" width="16.5703125" style="35" customWidth="1"/>
    <col min="5" max="5" width="11.7109375" style="35" customWidth="1"/>
    <col min="6" max="6" width="12.140625" style="35" customWidth="1"/>
    <col min="7" max="7" width="11.85546875" style="35" customWidth="1"/>
    <col min="8" max="256" width="10" style="35"/>
    <col min="257" max="257" width="5.28515625" style="35" customWidth="1"/>
    <col min="258" max="258" width="44.85546875" style="35" customWidth="1"/>
    <col min="259" max="259" width="14.5703125" style="35" customWidth="1"/>
    <col min="260" max="260" width="16.5703125" style="35" customWidth="1"/>
    <col min="261" max="261" width="11.7109375" style="35" customWidth="1"/>
    <col min="262" max="262" width="12.140625" style="35" customWidth="1"/>
    <col min="263" max="263" width="11.85546875" style="35" customWidth="1"/>
    <col min="264" max="512" width="10" style="35"/>
    <col min="513" max="513" width="5.28515625" style="35" customWidth="1"/>
    <col min="514" max="514" width="44.85546875" style="35" customWidth="1"/>
    <col min="515" max="515" width="14.5703125" style="35" customWidth="1"/>
    <col min="516" max="516" width="16.5703125" style="35" customWidth="1"/>
    <col min="517" max="517" width="11.7109375" style="35" customWidth="1"/>
    <col min="518" max="518" width="12.140625" style="35" customWidth="1"/>
    <col min="519" max="519" width="11.85546875" style="35" customWidth="1"/>
    <col min="520" max="768" width="10" style="35"/>
    <col min="769" max="769" width="5.28515625" style="35" customWidth="1"/>
    <col min="770" max="770" width="44.85546875" style="35" customWidth="1"/>
    <col min="771" max="771" width="14.5703125" style="35" customWidth="1"/>
    <col min="772" max="772" width="16.5703125" style="35" customWidth="1"/>
    <col min="773" max="773" width="11.7109375" style="35" customWidth="1"/>
    <col min="774" max="774" width="12.140625" style="35" customWidth="1"/>
    <col min="775" max="775" width="11.85546875" style="35" customWidth="1"/>
    <col min="776" max="1024" width="10" style="35"/>
    <col min="1025" max="1025" width="5.28515625" style="35" customWidth="1"/>
    <col min="1026" max="1026" width="44.85546875" style="35" customWidth="1"/>
    <col min="1027" max="1027" width="14.5703125" style="35" customWidth="1"/>
    <col min="1028" max="1028" width="16.5703125" style="35" customWidth="1"/>
    <col min="1029" max="1029" width="11.7109375" style="35" customWidth="1"/>
    <col min="1030" max="1030" width="12.140625" style="35" customWidth="1"/>
    <col min="1031" max="1031" width="11.85546875" style="35" customWidth="1"/>
    <col min="1032" max="1280" width="10" style="35"/>
    <col min="1281" max="1281" width="5.28515625" style="35" customWidth="1"/>
    <col min="1282" max="1282" width="44.85546875" style="35" customWidth="1"/>
    <col min="1283" max="1283" width="14.5703125" style="35" customWidth="1"/>
    <col min="1284" max="1284" width="16.5703125" style="35" customWidth="1"/>
    <col min="1285" max="1285" width="11.7109375" style="35" customWidth="1"/>
    <col min="1286" max="1286" width="12.140625" style="35" customWidth="1"/>
    <col min="1287" max="1287" width="11.85546875" style="35" customWidth="1"/>
    <col min="1288" max="1536" width="10" style="35"/>
    <col min="1537" max="1537" width="5.28515625" style="35" customWidth="1"/>
    <col min="1538" max="1538" width="44.85546875" style="35" customWidth="1"/>
    <col min="1539" max="1539" width="14.5703125" style="35" customWidth="1"/>
    <col min="1540" max="1540" width="16.5703125" style="35" customWidth="1"/>
    <col min="1541" max="1541" width="11.7109375" style="35" customWidth="1"/>
    <col min="1542" max="1542" width="12.140625" style="35" customWidth="1"/>
    <col min="1543" max="1543" width="11.85546875" style="35" customWidth="1"/>
    <col min="1544" max="1792" width="10" style="35"/>
    <col min="1793" max="1793" width="5.28515625" style="35" customWidth="1"/>
    <col min="1794" max="1794" width="44.85546875" style="35" customWidth="1"/>
    <col min="1795" max="1795" width="14.5703125" style="35" customWidth="1"/>
    <col min="1796" max="1796" width="16.5703125" style="35" customWidth="1"/>
    <col min="1797" max="1797" width="11.7109375" style="35" customWidth="1"/>
    <col min="1798" max="1798" width="12.140625" style="35" customWidth="1"/>
    <col min="1799" max="1799" width="11.85546875" style="35" customWidth="1"/>
    <col min="1800" max="2048" width="10" style="35"/>
    <col min="2049" max="2049" width="5.28515625" style="35" customWidth="1"/>
    <col min="2050" max="2050" width="44.85546875" style="35" customWidth="1"/>
    <col min="2051" max="2051" width="14.5703125" style="35" customWidth="1"/>
    <col min="2052" max="2052" width="16.5703125" style="35" customWidth="1"/>
    <col min="2053" max="2053" width="11.7109375" style="35" customWidth="1"/>
    <col min="2054" max="2054" width="12.140625" style="35" customWidth="1"/>
    <col min="2055" max="2055" width="11.85546875" style="35" customWidth="1"/>
    <col min="2056" max="2304" width="10" style="35"/>
    <col min="2305" max="2305" width="5.28515625" style="35" customWidth="1"/>
    <col min="2306" max="2306" width="44.85546875" style="35" customWidth="1"/>
    <col min="2307" max="2307" width="14.5703125" style="35" customWidth="1"/>
    <col min="2308" max="2308" width="16.5703125" style="35" customWidth="1"/>
    <col min="2309" max="2309" width="11.7109375" style="35" customWidth="1"/>
    <col min="2310" max="2310" width="12.140625" style="35" customWidth="1"/>
    <col min="2311" max="2311" width="11.85546875" style="35" customWidth="1"/>
    <col min="2312" max="2560" width="10" style="35"/>
    <col min="2561" max="2561" width="5.28515625" style="35" customWidth="1"/>
    <col min="2562" max="2562" width="44.85546875" style="35" customWidth="1"/>
    <col min="2563" max="2563" width="14.5703125" style="35" customWidth="1"/>
    <col min="2564" max="2564" width="16.5703125" style="35" customWidth="1"/>
    <col min="2565" max="2565" width="11.7109375" style="35" customWidth="1"/>
    <col min="2566" max="2566" width="12.140625" style="35" customWidth="1"/>
    <col min="2567" max="2567" width="11.85546875" style="35" customWidth="1"/>
    <col min="2568" max="2816" width="10" style="35"/>
    <col min="2817" max="2817" width="5.28515625" style="35" customWidth="1"/>
    <col min="2818" max="2818" width="44.85546875" style="35" customWidth="1"/>
    <col min="2819" max="2819" width="14.5703125" style="35" customWidth="1"/>
    <col min="2820" max="2820" width="16.5703125" style="35" customWidth="1"/>
    <col min="2821" max="2821" width="11.7109375" style="35" customWidth="1"/>
    <col min="2822" max="2822" width="12.140625" style="35" customWidth="1"/>
    <col min="2823" max="2823" width="11.85546875" style="35" customWidth="1"/>
    <col min="2824" max="3072" width="10" style="35"/>
    <col min="3073" max="3073" width="5.28515625" style="35" customWidth="1"/>
    <col min="3074" max="3074" width="44.85546875" style="35" customWidth="1"/>
    <col min="3075" max="3075" width="14.5703125" style="35" customWidth="1"/>
    <col min="3076" max="3076" width="16.5703125" style="35" customWidth="1"/>
    <col min="3077" max="3077" width="11.7109375" style="35" customWidth="1"/>
    <col min="3078" max="3078" width="12.140625" style="35" customWidth="1"/>
    <col min="3079" max="3079" width="11.85546875" style="35" customWidth="1"/>
    <col min="3080" max="3328" width="10" style="35"/>
    <col min="3329" max="3329" width="5.28515625" style="35" customWidth="1"/>
    <col min="3330" max="3330" width="44.85546875" style="35" customWidth="1"/>
    <col min="3331" max="3331" width="14.5703125" style="35" customWidth="1"/>
    <col min="3332" max="3332" width="16.5703125" style="35" customWidth="1"/>
    <col min="3333" max="3333" width="11.7109375" style="35" customWidth="1"/>
    <col min="3334" max="3334" width="12.140625" style="35" customWidth="1"/>
    <col min="3335" max="3335" width="11.85546875" style="35" customWidth="1"/>
    <col min="3336" max="3584" width="10" style="35"/>
    <col min="3585" max="3585" width="5.28515625" style="35" customWidth="1"/>
    <col min="3586" max="3586" width="44.85546875" style="35" customWidth="1"/>
    <col min="3587" max="3587" width="14.5703125" style="35" customWidth="1"/>
    <col min="3588" max="3588" width="16.5703125" style="35" customWidth="1"/>
    <col min="3589" max="3589" width="11.7109375" style="35" customWidth="1"/>
    <col min="3590" max="3590" width="12.140625" style="35" customWidth="1"/>
    <col min="3591" max="3591" width="11.85546875" style="35" customWidth="1"/>
    <col min="3592" max="3840" width="10" style="35"/>
    <col min="3841" max="3841" width="5.28515625" style="35" customWidth="1"/>
    <col min="3842" max="3842" width="44.85546875" style="35" customWidth="1"/>
    <col min="3843" max="3843" width="14.5703125" style="35" customWidth="1"/>
    <col min="3844" max="3844" width="16.5703125" style="35" customWidth="1"/>
    <col min="3845" max="3845" width="11.7109375" style="35" customWidth="1"/>
    <col min="3846" max="3846" width="12.140625" style="35" customWidth="1"/>
    <col min="3847" max="3847" width="11.85546875" style="35" customWidth="1"/>
    <col min="3848" max="4096" width="10" style="35"/>
    <col min="4097" max="4097" width="5.28515625" style="35" customWidth="1"/>
    <col min="4098" max="4098" width="44.85546875" style="35" customWidth="1"/>
    <col min="4099" max="4099" width="14.5703125" style="35" customWidth="1"/>
    <col min="4100" max="4100" width="16.5703125" style="35" customWidth="1"/>
    <col min="4101" max="4101" width="11.7109375" style="35" customWidth="1"/>
    <col min="4102" max="4102" width="12.140625" style="35" customWidth="1"/>
    <col min="4103" max="4103" width="11.85546875" style="35" customWidth="1"/>
    <col min="4104" max="4352" width="10" style="35"/>
    <col min="4353" max="4353" width="5.28515625" style="35" customWidth="1"/>
    <col min="4354" max="4354" width="44.85546875" style="35" customWidth="1"/>
    <col min="4355" max="4355" width="14.5703125" style="35" customWidth="1"/>
    <col min="4356" max="4356" width="16.5703125" style="35" customWidth="1"/>
    <col min="4357" max="4357" width="11.7109375" style="35" customWidth="1"/>
    <col min="4358" max="4358" width="12.140625" style="35" customWidth="1"/>
    <col min="4359" max="4359" width="11.85546875" style="35" customWidth="1"/>
    <col min="4360" max="4608" width="10" style="35"/>
    <col min="4609" max="4609" width="5.28515625" style="35" customWidth="1"/>
    <col min="4610" max="4610" width="44.85546875" style="35" customWidth="1"/>
    <col min="4611" max="4611" width="14.5703125" style="35" customWidth="1"/>
    <col min="4612" max="4612" width="16.5703125" style="35" customWidth="1"/>
    <col min="4613" max="4613" width="11.7109375" style="35" customWidth="1"/>
    <col min="4614" max="4614" width="12.140625" style="35" customWidth="1"/>
    <col min="4615" max="4615" width="11.85546875" style="35" customWidth="1"/>
    <col min="4616" max="4864" width="10" style="35"/>
    <col min="4865" max="4865" width="5.28515625" style="35" customWidth="1"/>
    <col min="4866" max="4866" width="44.85546875" style="35" customWidth="1"/>
    <col min="4867" max="4867" width="14.5703125" style="35" customWidth="1"/>
    <col min="4868" max="4868" width="16.5703125" style="35" customWidth="1"/>
    <col min="4869" max="4869" width="11.7109375" style="35" customWidth="1"/>
    <col min="4870" max="4870" width="12.140625" style="35" customWidth="1"/>
    <col min="4871" max="4871" width="11.85546875" style="35" customWidth="1"/>
    <col min="4872" max="5120" width="10" style="35"/>
    <col min="5121" max="5121" width="5.28515625" style="35" customWidth="1"/>
    <col min="5122" max="5122" width="44.85546875" style="35" customWidth="1"/>
    <col min="5123" max="5123" width="14.5703125" style="35" customWidth="1"/>
    <col min="5124" max="5124" width="16.5703125" style="35" customWidth="1"/>
    <col min="5125" max="5125" width="11.7109375" style="35" customWidth="1"/>
    <col min="5126" max="5126" width="12.140625" style="35" customWidth="1"/>
    <col min="5127" max="5127" width="11.85546875" style="35" customWidth="1"/>
    <col min="5128" max="5376" width="10" style="35"/>
    <col min="5377" max="5377" width="5.28515625" style="35" customWidth="1"/>
    <col min="5378" max="5378" width="44.85546875" style="35" customWidth="1"/>
    <col min="5379" max="5379" width="14.5703125" style="35" customWidth="1"/>
    <col min="5380" max="5380" width="16.5703125" style="35" customWidth="1"/>
    <col min="5381" max="5381" width="11.7109375" style="35" customWidth="1"/>
    <col min="5382" max="5382" width="12.140625" style="35" customWidth="1"/>
    <col min="5383" max="5383" width="11.85546875" style="35" customWidth="1"/>
    <col min="5384" max="5632" width="10" style="35"/>
    <col min="5633" max="5633" width="5.28515625" style="35" customWidth="1"/>
    <col min="5634" max="5634" width="44.85546875" style="35" customWidth="1"/>
    <col min="5635" max="5635" width="14.5703125" style="35" customWidth="1"/>
    <col min="5636" max="5636" width="16.5703125" style="35" customWidth="1"/>
    <col min="5637" max="5637" width="11.7109375" style="35" customWidth="1"/>
    <col min="5638" max="5638" width="12.140625" style="35" customWidth="1"/>
    <col min="5639" max="5639" width="11.85546875" style="35" customWidth="1"/>
    <col min="5640" max="5888" width="10" style="35"/>
    <col min="5889" max="5889" width="5.28515625" style="35" customWidth="1"/>
    <col min="5890" max="5890" width="44.85546875" style="35" customWidth="1"/>
    <col min="5891" max="5891" width="14.5703125" style="35" customWidth="1"/>
    <col min="5892" max="5892" width="16.5703125" style="35" customWidth="1"/>
    <col min="5893" max="5893" width="11.7109375" style="35" customWidth="1"/>
    <col min="5894" max="5894" width="12.140625" style="35" customWidth="1"/>
    <col min="5895" max="5895" width="11.85546875" style="35" customWidth="1"/>
    <col min="5896" max="6144" width="10" style="35"/>
    <col min="6145" max="6145" width="5.28515625" style="35" customWidth="1"/>
    <col min="6146" max="6146" width="44.85546875" style="35" customWidth="1"/>
    <col min="6147" max="6147" width="14.5703125" style="35" customWidth="1"/>
    <col min="6148" max="6148" width="16.5703125" style="35" customWidth="1"/>
    <col min="6149" max="6149" width="11.7109375" style="35" customWidth="1"/>
    <col min="6150" max="6150" width="12.140625" style="35" customWidth="1"/>
    <col min="6151" max="6151" width="11.85546875" style="35" customWidth="1"/>
    <col min="6152" max="6400" width="10" style="35"/>
    <col min="6401" max="6401" width="5.28515625" style="35" customWidth="1"/>
    <col min="6402" max="6402" width="44.85546875" style="35" customWidth="1"/>
    <col min="6403" max="6403" width="14.5703125" style="35" customWidth="1"/>
    <col min="6404" max="6404" width="16.5703125" style="35" customWidth="1"/>
    <col min="6405" max="6405" width="11.7109375" style="35" customWidth="1"/>
    <col min="6406" max="6406" width="12.140625" style="35" customWidth="1"/>
    <col min="6407" max="6407" width="11.85546875" style="35" customWidth="1"/>
    <col min="6408" max="6656" width="10" style="35"/>
    <col min="6657" max="6657" width="5.28515625" style="35" customWidth="1"/>
    <col min="6658" max="6658" width="44.85546875" style="35" customWidth="1"/>
    <col min="6659" max="6659" width="14.5703125" style="35" customWidth="1"/>
    <col min="6660" max="6660" width="16.5703125" style="35" customWidth="1"/>
    <col min="6661" max="6661" width="11.7109375" style="35" customWidth="1"/>
    <col min="6662" max="6662" width="12.140625" style="35" customWidth="1"/>
    <col min="6663" max="6663" width="11.85546875" style="35" customWidth="1"/>
    <col min="6664" max="6912" width="10" style="35"/>
    <col min="6913" max="6913" width="5.28515625" style="35" customWidth="1"/>
    <col min="6914" max="6914" width="44.85546875" style="35" customWidth="1"/>
    <col min="6915" max="6915" width="14.5703125" style="35" customWidth="1"/>
    <col min="6916" max="6916" width="16.5703125" style="35" customWidth="1"/>
    <col min="6917" max="6917" width="11.7109375" style="35" customWidth="1"/>
    <col min="6918" max="6918" width="12.140625" style="35" customWidth="1"/>
    <col min="6919" max="6919" width="11.85546875" style="35" customWidth="1"/>
    <col min="6920" max="7168" width="10" style="35"/>
    <col min="7169" max="7169" width="5.28515625" style="35" customWidth="1"/>
    <col min="7170" max="7170" width="44.85546875" style="35" customWidth="1"/>
    <col min="7171" max="7171" width="14.5703125" style="35" customWidth="1"/>
    <col min="7172" max="7172" width="16.5703125" style="35" customWidth="1"/>
    <col min="7173" max="7173" width="11.7109375" style="35" customWidth="1"/>
    <col min="7174" max="7174" width="12.140625" style="35" customWidth="1"/>
    <col min="7175" max="7175" width="11.85546875" style="35" customWidth="1"/>
    <col min="7176" max="7424" width="10" style="35"/>
    <col min="7425" max="7425" width="5.28515625" style="35" customWidth="1"/>
    <col min="7426" max="7426" width="44.85546875" style="35" customWidth="1"/>
    <col min="7427" max="7427" width="14.5703125" style="35" customWidth="1"/>
    <col min="7428" max="7428" width="16.5703125" style="35" customWidth="1"/>
    <col min="7429" max="7429" width="11.7109375" style="35" customWidth="1"/>
    <col min="7430" max="7430" width="12.140625" style="35" customWidth="1"/>
    <col min="7431" max="7431" width="11.85546875" style="35" customWidth="1"/>
    <col min="7432" max="7680" width="10" style="35"/>
    <col min="7681" max="7681" width="5.28515625" style="35" customWidth="1"/>
    <col min="7682" max="7682" width="44.85546875" style="35" customWidth="1"/>
    <col min="7683" max="7683" width="14.5703125" style="35" customWidth="1"/>
    <col min="7684" max="7684" width="16.5703125" style="35" customWidth="1"/>
    <col min="7685" max="7685" width="11.7109375" style="35" customWidth="1"/>
    <col min="7686" max="7686" width="12.140625" style="35" customWidth="1"/>
    <col min="7687" max="7687" width="11.85546875" style="35" customWidth="1"/>
    <col min="7688" max="7936" width="10" style="35"/>
    <col min="7937" max="7937" width="5.28515625" style="35" customWidth="1"/>
    <col min="7938" max="7938" width="44.85546875" style="35" customWidth="1"/>
    <col min="7939" max="7939" width="14.5703125" style="35" customWidth="1"/>
    <col min="7940" max="7940" width="16.5703125" style="35" customWidth="1"/>
    <col min="7941" max="7941" width="11.7109375" style="35" customWidth="1"/>
    <col min="7942" max="7942" width="12.140625" style="35" customWidth="1"/>
    <col min="7943" max="7943" width="11.85546875" style="35" customWidth="1"/>
    <col min="7944" max="8192" width="10" style="35"/>
    <col min="8193" max="8193" width="5.28515625" style="35" customWidth="1"/>
    <col min="8194" max="8194" width="44.85546875" style="35" customWidth="1"/>
    <col min="8195" max="8195" width="14.5703125" style="35" customWidth="1"/>
    <col min="8196" max="8196" width="16.5703125" style="35" customWidth="1"/>
    <col min="8197" max="8197" width="11.7109375" style="35" customWidth="1"/>
    <col min="8198" max="8198" width="12.140625" style="35" customWidth="1"/>
    <col min="8199" max="8199" width="11.85546875" style="35" customWidth="1"/>
    <col min="8200" max="8448" width="10" style="35"/>
    <col min="8449" max="8449" width="5.28515625" style="35" customWidth="1"/>
    <col min="8450" max="8450" width="44.85546875" style="35" customWidth="1"/>
    <col min="8451" max="8451" width="14.5703125" style="35" customWidth="1"/>
    <col min="8452" max="8452" width="16.5703125" style="35" customWidth="1"/>
    <col min="8453" max="8453" width="11.7109375" style="35" customWidth="1"/>
    <col min="8454" max="8454" width="12.140625" style="35" customWidth="1"/>
    <col min="8455" max="8455" width="11.85546875" style="35" customWidth="1"/>
    <col min="8456" max="8704" width="10" style="35"/>
    <col min="8705" max="8705" width="5.28515625" style="35" customWidth="1"/>
    <col min="8706" max="8706" width="44.85546875" style="35" customWidth="1"/>
    <col min="8707" max="8707" width="14.5703125" style="35" customWidth="1"/>
    <col min="8708" max="8708" width="16.5703125" style="35" customWidth="1"/>
    <col min="8709" max="8709" width="11.7109375" style="35" customWidth="1"/>
    <col min="8710" max="8710" width="12.140625" style="35" customWidth="1"/>
    <col min="8711" max="8711" width="11.85546875" style="35" customWidth="1"/>
    <col min="8712" max="8960" width="10" style="35"/>
    <col min="8961" max="8961" width="5.28515625" style="35" customWidth="1"/>
    <col min="8962" max="8962" width="44.85546875" style="35" customWidth="1"/>
    <col min="8963" max="8963" width="14.5703125" style="35" customWidth="1"/>
    <col min="8964" max="8964" width="16.5703125" style="35" customWidth="1"/>
    <col min="8965" max="8965" width="11.7109375" style="35" customWidth="1"/>
    <col min="8966" max="8966" width="12.140625" style="35" customWidth="1"/>
    <col min="8967" max="8967" width="11.85546875" style="35" customWidth="1"/>
    <col min="8968" max="9216" width="10" style="35"/>
    <col min="9217" max="9217" width="5.28515625" style="35" customWidth="1"/>
    <col min="9218" max="9218" width="44.85546875" style="35" customWidth="1"/>
    <col min="9219" max="9219" width="14.5703125" style="35" customWidth="1"/>
    <col min="9220" max="9220" width="16.5703125" style="35" customWidth="1"/>
    <col min="9221" max="9221" width="11.7109375" style="35" customWidth="1"/>
    <col min="9222" max="9222" width="12.140625" style="35" customWidth="1"/>
    <col min="9223" max="9223" width="11.85546875" style="35" customWidth="1"/>
    <col min="9224" max="9472" width="10" style="35"/>
    <col min="9473" max="9473" width="5.28515625" style="35" customWidth="1"/>
    <col min="9474" max="9474" width="44.85546875" style="35" customWidth="1"/>
    <col min="9475" max="9475" width="14.5703125" style="35" customWidth="1"/>
    <col min="9476" max="9476" width="16.5703125" style="35" customWidth="1"/>
    <col min="9477" max="9477" width="11.7109375" style="35" customWidth="1"/>
    <col min="9478" max="9478" width="12.140625" style="35" customWidth="1"/>
    <col min="9479" max="9479" width="11.85546875" style="35" customWidth="1"/>
    <col min="9480" max="9728" width="10" style="35"/>
    <col min="9729" max="9729" width="5.28515625" style="35" customWidth="1"/>
    <col min="9730" max="9730" width="44.85546875" style="35" customWidth="1"/>
    <col min="9731" max="9731" width="14.5703125" style="35" customWidth="1"/>
    <col min="9732" max="9732" width="16.5703125" style="35" customWidth="1"/>
    <col min="9733" max="9733" width="11.7109375" style="35" customWidth="1"/>
    <col min="9734" max="9734" width="12.140625" style="35" customWidth="1"/>
    <col min="9735" max="9735" width="11.85546875" style="35" customWidth="1"/>
    <col min="9736" max="9984" width="10" style="35"/>
    <col min="9985" max="9985" width="5.28515625" style="35" customWidth="1"/>
    <col min="9986" max="9986" width="44.85546875" style="35" customWidth="1"/>
    <col min="9987" max="9987" width="14.5703125" style="35" customWidth="1"/>
    <col min="9988" max="9988" width="16.5703125" style="35" customWidth="1"/>
    <col min="9989" max="9989" width="11.7109375" style="35" customWidth="1"/>
    <col min="9990" max="9990" width="12.140625" style="35" customWidth="1"/>
    <col min="9991" max="9991" width="11.85546875" style="35" customWidth="1"/>
    <col min="9992" max="10240" width="10" style="35"/>
    <col min="10241" max="10241" width="5.28515625" style="35" customWidth="1"/>
    <col min="10242" max="10242" width="44.85546875" style="35" customWidth="1"/>
    <col min="10243" max="10243" width="14.5703125" style="35" customWidth="1"/>
    <col min="10244" max="10244" width="16.5703125" style="35" customWidth="1"/>
    <col min="10245" max="10245" width="11.7109375" style="35" customWidth="1"/>
    <col min="10246" max="10246" width="12.140625" style="35" customWidth="1"/>
    <col min="10247" max="10247" width="11.85546875" style="35" customWidth="1"/>
    <col min="10248" max="10496" width="10" style="35"/>
    <col min="10497" max="10497" width="5.28515625" style="35" customWidth="1"/>
    <col min="10498" max="10498" width="44.85546875" style="35" customWidth="1"/>
    <col min="10499" max="10499" width="14.5703125" style="35" customWidth="1"/>
    <col min="10500" max="10500" width="16.5703125" style="35" customWidth="1"/>
    <col min="10501" max="10501" width="11.7109375" style="35" customWidth="1"/>
    <col min="10502" max="10502" width="12.140625" style="35" customWidth="1"/>
    <col min="10503" max="10503" width="11.85546875" style="35" customWidth="1"/>
    <col min="10504" max="10752" width="10" style="35"/>
    <col min="10753" max="10753" width="5.28515625" style="35" customWidth="1"/>
    <col min="10754" max="10754" width="44.85546875" style="35" customWidth="1"/>
    <col min="10755" max="10755" width="14.5703125" style="35" customWidth="1"/>
    <col min="10756" max="10756" width="16.5703125" style="35" customWidth="1"/>
    <col min="10757" max="10757" width="11.7109375" style="35" customWidth="1"/>
    <col min="10758" max="10758" width="12.140625" style="35" customWidth="1"/>
    <col min="10759" max="10759" width="11.85546875" style="35" customWidth="1"/>
    <col min="10760" max="11008" width="10" style="35"/>
    <col min="11009" max="11009" width="5.28515625" style="35" customWidth="1"/>
    <col min="11010" max="11010" width="44.85546875" style="35" customWidth="1"/>
    <col min="11011" max="11011" width="14.5703125" style="35" customWidth="1"/>
    <col min="11012" max="11012" width="16.5703125" style="35" customWidth="1"/>
    <col min="11013" max="11013" width="11.7109375" style="35" customWidth="1"/>
    <col min="11014" max="11014" width="12.140625" style="35" customWidth="1"/>
    <col min="11015" max="11015" width="11.85546875" style="35" customWidth="1"/>
    <col min="11016" max="11264" width="10" style="35"/>
    <col min="11265" max="11265" width="5.28515625" style="35" customWidth="1"/>
    <col min="11266" max="11266" width="44.85546875" style="35" customWidth="1"/>
    <col min="11267" max="11267" width="14.5703125" style="35" customWidth="1"/>
    <col min="11268" max="11268" width="16.5703125" style="35" customWidth="1"/>
    <col min="11269" max="11269" width="11.7109375" style="35" customWidth="1"/>
    <col min="11270" max="11270" width="12.140625" style="35" customWidth="1"/>
    <col min="11271" max="11271" width="11.85546875" style="35" customWidth="1"/>
    <col min="11272" max="11520" width="10" style="35"/>
    <col min="11521" max="11521" width="5.28515625" style="35" customWidth="1"/>
    <col min="11522" max="11522" width="44.85546875" style="35" customWidth="1"/>
    <col min="11523" max="11523" width="14.5703125" style="35" customWidth="1"/>
    <col min="11524" max="11524" width="16.5703125" style="35" customWidth="1"/>
    <col min="11525" max="11525" width="11.7109375" style="35" customWidth="1"/>
    <col min="11526" max="11526" width="12.140625" style="35" customWidth="1"/>
    <col min="11527" max="11527" width="11.85546875" style="35" customWidth="1"/>
    <col min="11528" max="11776" width="10" style="35"/>
    <col min="11777" max="11777" width="5.28515625" style="35" customWidth="1"/>
    <col min="11778" max="11778" width="44.85546875" style="35" customWidth="1"/>
    <col min="11779" max="11779" width="14.5703125" style="35" customWidth="1"/>
    <col min="11780" max="11780" width="16.5703125" style="35" customWidth="1"/>
    <col min="11781" max="11781" width="11.7109375" style="35" customWidth="1"/>
    <col min="11782" max="11782" width="12.140625" style="35" customWidth="1"/>
    <col min="11783" max="11783" width="11.85546875" style="35" customWidth="1"/>
    <col min="11784" max="12032" width="10" style="35"/>
    <col min="12033" max="12033" width="5.28515625" style="35" customWidth="1"/>
    <col min="12034" max="12034" width="44.85546875" style="35" customWidth="1"/>
    <col min="12035" max="12035" width="14.5703125" style="35" customWidth="1"/>
    <col min="12036" max="12036" width="16.5703125" style="35" customWidth="1"/>
    <col min="12037" max="12037" width="11.7109375" style="35" customWidth="1"/>
    <col min="12038" max="12038" width="12.140625" style="35" customWidth="1"/>
    <col min="12039" max="12039" width="11.85546875" style="35" customWidth="1"/>
    <col min="12040" max="12288" width="10" style="35"/>
    <col min="12289" max="12289" width="5.28515625" style="35" customWidth="1"/>
    <col min="12290" max="12290" width="44.85546875" style="35" customWidth="1"/>
    <col min="12291" max="12291" width="14.5703125" style="35" customWidth="1"/>
    <col min="12292" max="12292" width="16.5703125" style="35" customWidth="1"/>
    <col min="12293" max="12293" width="11.7109375" style="35" customWidth="1"/>
    <col min="12294" max="12294" width="12.140625" style="35" customWidth="1"/>
    <col min="12295" max="12295" width="11.85546875" style="35" customWidth="1"/>
    <col min="12296" max="12544" width="10" style="35"/>
    <col min="12545" max="12545" width="5.28515625" style="35" customWidth="1"/>
    <col min="12546" max="12546" width="44.85546875" style="35" customWidth="1"/>
    <col min="12547" max="12547" width="14.5703125" style="35" customWidth="1"/>
    <col min="12548" max="12548" width="16.5703125" style="35" customWidth="1"/>
    <col min="12549" max="12549" width="11.7109375" style="35" customWidth="1"/>
    <col min="12550" max="12550" width="12.140625" style="35" customWidth="1"/>
    <col min="12551" max="12551" width="11.85546875" style="35" customWidth="1"/>
    <col min="12552" max="12800" width="10" style="35"/>
    <col min="12801" max="12801" width="5.28515625" style="35" customWidth="1"/>
    <col min="12802" max="12802" width="44.85546875" style="35" customWidth="1"/>
    <col min="12803" max="12803" width="14.5703125" style="35" customWidth="1"/>
    <col min="12804" max="12804" width="16.5703125" style="35" customWidth="1"/>
    <col min="12805" max="12805" width="11.7109375" style="35" customWidth="1"/>
    <col min="12806" max="12806" width="12.140625" style="35" customWidth="1"/>
    <col min="12807" max="12807" width="11.85546875" style="35" customWidth="1"/>
    <col min="12808" max="13056" width="10" style="35"/>
    <col min="13057" max="13057" width="5.28515625" style="35" customWidth="1"/>
    <col min="13058" max="13058" width="44.85546875" style="35" customWidth="1"/>
    <col min="13059" max="13059" width="14.5703125" style="35" customWidth="1"/>
    <col min="13060" max="13060" width="16.5703125" style="35" customWidth="1"/>
    <col min="13061" max="13061" width="11.7109375" style="35" customWidth="1"/>
    <col min="13062" max="13062" width="12.140625" style="35" customWidth="1"/>
    <col min="13063" max="13063" width="11.85546875" style="35" customWidth="1"/>
    <col min="13064" max="13312" width="10" style="35"/>
    <col min="13313" max="13313" width="5.28515625" style="35" customWidth="1"/>
    <col min="13314" max="13314" width="44.85546875" style="35" customWidth="1"/>
    <col min="13315" max="13315" width="14.5703125" style="35" customWidth="1"/>
    <col min="13316" max="13316" width="16.5703125" style="35" customWidth="1"/>
    <col min="13317" max="13317" width="11.7109375" style="35" customWidth="1"/>
    <col min="13318" max="13318" width="12.140625" style="35" customWidth="1"/>
    <col min="13319" max="13319" width="11.85546875" style="35" customWidth="1"/>
    <col min="13320" max="13568" width="10" style="35"/>
    <col min="13569" max="13569" width="5.28515625" style="35" customWidth="1"/>
    <col min="13570" max="13570" width="44.85546875" style="35" customWidth="1"/>
    <col min="13571" max="13571" width="14.5703125" style="35" customWidth="1"/>
    <col min="13572" max="13572" width="16.5703125" style="35" customWidth="1"/>
    <col min="13573" max="13573" width="11.7109375" style="35" customWidth="1"/>
    <col min="13574" max="13574" width="12.140625" style="35" customWidth="1"/>
    <col min="13575" max="13575" width="11.85546875" style="35" customWidth="1"/>
    <col min="13576" max="13824" width="10" style="35"/>
    <col min="13825" max="13825" width="5.28515625" style="35" customWidth="1"/>
    <col min="13826" max="13826" width="44.85546875" style="35" customWidth="1"/>
    <col min="13827" max="13827" width="14.5703125" style="35" customWidth="1"/>
    <col min="13828" max="13828" width="16.5703125" style="35" customWidth="1"/>
    <col min="13829" max="13829" width="11.7109375" style="35" customWidth="1"/>
    <col min="13830" max="13830" width="12.140625" style="35" customWidth="1"/>
    <col min="13831" max="13831" width="11.85546875" style="35" customWidth="1"/>
    <col min="13832" max="14080" width="10" style="35"/>
    <col min="14081" max="14081" width="5.28515625" style="35" customWidth="1"/>
    <col min="14082" max="14082" width="44.85546875" style="35" customWidth="1"/>
    <col min="14083" max="14083" width="14.5703125" style="35" customWidth="1"/>
    <col min="14084" max="14084" width="16.5703125" style="35" customWidth="1"/>
    <col min="14085" max="14085" width="11.7109375" style="35" customWidth="1"/>
    <col min="14086" max="14086" width="12.140625" style="35" customWidth="1"/>
    <col min="14087" max="14087" width="11.85546875" style="35" customWidth="1"/>
    <col min="14088" max="14336" width="10" style="35"/>
    <col min="14337" max="14337" width="5.28515625" style="35" customWidth="1"/>
    <col min="14338" max="14338" width="44.85546875" style="35" customWidth="1"/>
    <col min="14339" max="14339" width="14.5703125" style="35" customWidth="1"/>
    <col min="14340" max="14340" width="16.5703125" style="35" customWidth="1"/>
    <col min="14341" max="14341" width="11.7109375" style="35" customWidth="1"/>
    <col min="14342" max="14342" width="12.140625" style="35" customWidth="1"/>
    <col min="14343" max="14343" width="11.85546875" style="35" customWidth="1"/>
    <col min="14344" max="14592" width="10" style="35"/>
    <col min="14593" max="14593" width="5.28515625" style="35" customWidth="1"/>
    <col min="14594" max="14594" width="44.85546875" style="35" customWidth="1"/>
    <col min="14595" max="14595" width="14.5703125" style="35" customWidth="1"/>
    <col min="14596" max="14596" width="16.5703125" style="35" customWidth="1"/>
    <col min="14597" max="14597" width="11.7109375" style="35" customWidth="1"/>
    <col min="14598" max="14598" width="12.140625" style="35" customWidth="1"/>
    <col min="14599" max="14599" width="11.85546875" style="35" customWidth="1"/>
    <col min="14600" max="14848" width="10" style="35"/>
    <col min="14849" max="14849" width="5.28515625" style="35" customWidth="1"/>
    <col min="14850" max="14850" width="44.85546875" style="35" customWidth="1"/>
    <col min="14851" max="14851" width="14.5703125" style="35" customWidth="1"/>
    <col min="14852" max="14852" width="16.5703125" style="35" customWidth="1"/>
    <col min="14853" max="14853" width="11.7109375" style="35" customWidth="1"/>
    <col min="14854" max="14854" width="12.140625" style="35" customWidth="1"/>
    <col min="14855" max="14855" width="11.85546875" style="35" customWidth="1"/>
    <col min="14856" max="15104" width="10" style="35"/>
    <col min="15105" max="15105" width="5.28515625" style="35" customWidth="1"/>
    <col min="15106" max="15106" width="44.85546875" style="35" customWidth="1"/>
    <col min="15107" max="15107" width="14.5703125" style="35" customWidth="1"/>
    <col min="15108" max="15108" width="16.5703125" style="35" customWidth="1"/>
    <col min="15109" max="15109" width="11.7109375" style="35" customWidth="1"/>
    <col min="15110" max="15110" width="12.140625" style="35" customWidth="1"/>
    <col min="15111" max="15111" width="11.85546875" style="35" customWidth="1"/>
    <col min="15112" max="15360" width="10" style="35"/>
    <col min="15361" max="15361" width="5.28515625" style="35" customWidth="1"/>
    <col min="15362" max="15362" width="44.85546875" style="35" customWidth="1"/>
    <col min="15363" max="15363" width="14.5703125" style="35" customWidth="1"/>
    <col min="15364" max="15364" width="16.5703125" style="35" customWidth="1"/>
    <col min="15365" max="15365" width="11.7109375" style="35" customWidth="1"/>
    <col min="15366" max="15366" width="12.140625" style="35" customWidth="1"/>
    <col min="15367" max="15367" width="11.85546875" style="35" customWidth="1"/>
    <col min="15368" max="15616" width="10" style="35"/>
    <col min="15617" max="15617" width="5.28515625" style="35" customWidth="1"/>
    <col min="15618" max="15618" width="44.85546875" style="35" customWidth="1"/>
    <col min="15619" max="15619" width="14.5703125" style="35" customWidth="1"/>
    <col min="15620" max="15620" width="16.5703125" style="35" customWidth="1"/>
    <col min="15621" max="15621" width="11.7109375" style="35" customWidth="1"/>
    <col min="15622" max="15622" width="12.140625" style="35" customWidth="1"/>
    <col min="15623" max="15623" width="11.85546875" style="35" customWidth="1"/>
    <col min="15624" max="15872" width="10" style="35"/>
    <col min="15873" max="15873" width="5.28515625" style="35" customWidth="1"/>
    <col min="15874" max="15874" width="44.85546875" style="35" customWidth="1"/>
    <col min="15875" max="15875" width="14.5703125" style="35" customWidth="1"/>
    <col min="15876" max="15876" width="16.5703125" style="35" customWidth="1"/>
    <col min="15877" max="15877" width="11.7109375" style="35" customWidth="1"/>
    <col min="15878" max="15878" width="12.140625" style="35" customWidth="1"/>
    <col min="15879" max="15879" width="11.85546875" style="35" customWidth="1"/>
    <col min="15880" max="16128" width="10" style="35"/>
    <col min="16129" max="16129" width="5.28515625" style="35" customWidth="1"/>
    <col min="16130" max="16130" width="44.85546875" style="35" customWidth="1"/>
    <col min="16131" max="16131" width="14.5703125" style="35" customWidth="1"/>
    <col min="16132" max="16132" width="16.5703125" style="35" customWidth="1"/>
    <col min="16133" max="16133" width="11.7109375" style="35" customWidth="1"/>
    <col min="16134" max="16134" width="12.140625" style="35" customWidth="1"/>
    <col min="16135" max="16135" width="11.85546875" style="35" customWidth="1"/>
    <col min="16136" max="16384" width="10" style="35"/>
  </cols>
  <sheetData>
    <row r="1" spans="1:13" ht="18.75" x14ac:dyDescent="0.3">
      <c r="E1" s="154" t="s">
        <v>135</v>
      </c>
      <c r="F1" s="154"/>
      <c r="G1" s="154"/>
    </row>
    <row r="2" spans="1:13" ht="57" customHeight="1" x14ac:dyDescent="0.3">
      <c r="E2" s="155" t="s">
        <v>41</v>
      </c>
      <c r="F2" s="155"/>
      <c r="G2" s="155"/>
    </row>
    <row r="3" spans="1:13" s="33" customFormat="1" ht="18.75" x14ac:dyDescent="0.3">
      <c r="A3" s="32"/>
      <c r="E3" s="178" t="s">
        <v>136</v>
      </c>
      <c r="F3" s="178"/>
      <c r="G3" s="178"/>
      <c r="H3" s="135"/>
      <c r="I3" s="135"/>
      <c r="J3" s="135"/>
      <c r="K3" s="135"/>
      <c r="M3" s="36"/>
    </row>
    <row r="4" spans="1:13" ht="103.15" customHeight="1" x14ac:dyDescent="0.25">
      <c r="E4" s="156" t="s">
        <v>127</v>
      </c>
      <c r="F4" s="179"/>
      <c r="G4" s="179"/>
    </row>
    <row r="5" spans="1:13" ht="18.75" x14ac:dyDescent="0.25">
      <c r="A5" s="45"/>
    </row>
    <row r="6" spans="1:13" ht="18.75" hidden="1" x14ac:dyDescent="0.25">
      <c r="A6" s="45"/>
    </row>
    <row r="7" spans="1:13" ht="18.75" x14ac:dyDescent="0.25">
      <c r="A7" s="150" t="s">
        <v>1</v>
      </c>
      <c r="B7" s="150"/>
      <c r="C7" s="150"/>
      <c r="D7" s="150"/>
      <c r="E7" s="150"/>
      <c r="F7" s="150"/>
      <c r="G7" s="150"/>
    </row>
    <row r="8" spans="1:13" ht="18.75" x14ac:dyDescent="0.25">
      <c r="A8" s="151" t="s">
        <v>128</v>
      </c>
      <c r="B8" s="150"/>
      <c r="C8" s="150"/>
      <c r="D8" s="150"/>
      <c r="E8" s="150"/>
      <c r="F8" s="150"/>
      <c r="G8" s="150"/>
    </row>
    <row r="9" spans="1:13" ht="18.75" x14ac:dyDescent="0.25">
      <c r="A9" s="151" t="s">
        <v>129</v>
      </c>
      <c r="B9" s="150"/>
      <c r="C9" s="150"/>
      <c r="D9" s="150"/>
      <c r="E9" s="150"/>
      <c r="F9" s="150"/>
      <c r="G9" s="150"/>
    </row>
    <row r="10" spans="1:13" ht="18.75" x14ac:dyDescent="0.25">
      <c r="A10" s="45"/>
    </row>
    <row r="11" spans="1:13" x14ac:dyDescent="0.25">
      <c r="A11" s="157" t="s">
        <v>3</v>
      </c>
      <c r="B11" s="157" t="s">
        <v>107</v>
      </c>
      <c r="C11" s="157" t="s">
        <v>108</v>
      </c>
      <c r="D11" s="157" t="s">
        <v>109</v>
      </c>
      <c r="E11" s="157"/>
      <c r="F11" s="157"/>
      <c r="G11" s="157"/>
    </row>
    <row r="12" spans="1:13" x14ac:dyDescent="0.25">
      <c r="A12" s="157"/>
      <c r="B12" s="157"/>
      <c r="C12" s="157"/>
      <c r="D12" s="157"/>
      <c r="E12" s="46" t="s">
        <v>49</v>
      </c>
      <c r="F12" s="46" t="s">
        <v>50</v>
      </c>
      <c r="G12" s="46" t="s">
        <v>51</v>
      </c>
    </row>
    <row r="13" spans="1:13" x14ac:dyDescent="0.25">
      <c r="A13" s="46">
        <v>1</v>
      </c>
      <c r="B13" s="46">
        <v>2</v>
      </c>
      <c r="C13" s="46">
        <v>3</v>
      </c>
      <c r="D13" s="46">
        <v>4</v>
      </c>
      <c r="E13" s="46">
        <v>6</v>
      </c>
      <c r="F13" s="46">
        <v>7</v>
      </c>
      <c r="G13" s="46">
        <v>8</v>
      </c>
    </row>
    <row r="14" spans="1:13" x14ac:dyDescent="0.25">
      <c r="A14" s="175" t="s">
        <v>130</v>
      </c>
      <c r="B14" s="176"/>
      <c r="C14" s="176"/>
      <c r="D14" s="176"/>
      <c r="E14" s="176"/>
      <c r="F14" s="176"/>
      <c r="G14" s="177"/>
    </row>
    <row r="15" spans="1:13" x14ac:dyDescent="0.25">
      <c r="A15" s="175" t="s">
        <v>131</v>
      </c>
      <c r="B15" s="176"/>
      <c r="C15" s="176"/>
      <c r="D15" s="176"/>
      <c r="E15" s="176"/>
      <c r="F15" s="176"/>
      <c r="G15" s="177"/>
    </row>
    <row r="16" spans="1:13" ht="30" x14ac:dyDescent="0.25">
      <c r="A16" s="59" t="s">
        <v>14</v>
      </c>
      <c r="B16" s="73" t="s">
        <v>132</v>
      </c>
      <c r="C16" s="29" t="s">
        <v>133</v>
      </c>
      <c r="D16" s="74" t="s">
        <v>114</v>
      </c>
      <c r="E16" s="46">
        <v>15</v>
      </c>
      <c r="F16" s="46">
        <v>3</v>
      </c>
      <c r="G16" s="59">
        <v>3</v>
      </c>
    </row>
    <row r="17" spans="1:3" ht="18.75" x14ac:dyDescent="0.25">
      <c r="A17" s="45"/>
    </row>
    <row r="18" spans="1:3" ht="18.75" x14ac:dyDescent="0.25">
      <c r="A18" s="45"/>
      <c r="C18" s="35"/>
    </row>
    <row r="19" spans="1:3" ht="18.75" x14ac:dyDescent="0.25">
      <c r="A19" s="45"/>
      <c r="C19" s="35"/>
    </row>
  </sheetData>
  <mergeCells count="15">
    <mergeCell ref="A14:G14"/>
    <mergeCell ref="A15:G15"/>
    <mergeCell ref="E1:G1"/>
    <mergeCell ref="E2:G2"/>
    <mergeCell ref="H3:K3"/>
    <mergeCell ref="E3:G3"/>
    <mergeCell ref="E4:G4"/>
    <mergeCell ref="A7:G7"/>
    <mergeCell ref="A8:G8"/>
    <mergeCell ref="A9:G9"/>
    <mergeCell ref="A11:A12"/>
    <mergeCell ref="B11:B12"/>
    <mergeCell ref="C11:C12"/>
    <mergeCell ref="D11:D12"/>
    <mergeCell ref="E11:G11"/>
  </mergeCells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I3" sqref="I3:L3"/>
    </sheetView>
  </sheetViews>
  <sheetFormatPr defaultColWidth="10" defaultRowHeight="15.75" x14ac:dyDescent="0.25"/>
  <cols>
    <col min="1" max="1" width="4.28515625" style="21" customWidth="1"/>
    <col min="2" max="2" width="13.5703125" style="21" customWidth="1"/>
    <col min="3" max="3" width="17.28515625" style="21" customWidth="1"/>
    <col min="4" max="4" width="29.85546875" style="22" customWidth="1"/>
    <col min="5" max="5" width="7.28515625" style="23" customWidth="1"/>
    <col min="6" max="6" width="6.140625" style="24" customWidth="1"/>
    <col min="7" max="7" width="11" style="23" customWidth="1"/>
    <col min="8" max="8" width="5.5703125" style="23" customWidth="1"/>
    <col min="9" max="9" width="12" style="26" customWidth="1"/>
    <col min="10" max="10" width="11.7109375" style="26" customWidth="1"/>
    <col min="11" max="11" width="11.28515625" style="26" customWidth="1"/>
    <col min="12" max="12" width="13.28515625" style="27" customWidth="1"/>
    <col min="13" max="13" width="14.42578125" style="22" bestFit="1" customWidth="1"/>
    <col min="14" max="256" width="10" style="22"/>
    <col min="257" max="257" width="5.42578125" style="22" customWidth="1"/>
    <col min="258" max="258" width="20.7109375" style="22" customWidth="1"/>
    <col min="259" max="259" width="30.28515625" style="22" customWidth="1"/>
    <col min="260" max="260" width="34.7109375" style="22" customWidth="1"/>
    <col min="261" max="261" width="10.42578125" style="22" customWidth="1"/>
    <col min="262" max="262" width="9.140625" style="22" customWidth="1"/>
    <col min="263" max="263" width="17.7109375" style="22" bestFit="1" customWidth="1"/>
    <col min="264" max="264" width="10.28515625" style="22" bestFit="1" customWidth="1"/>
    <col min="265" max="265" width="14.42578125" style="22" customWidth="1"/>
    <col min="266" max="267" width="14.5703125" style="22" customWidth="1"/>
    <col min="268" max="268" width="15.7109375" style="22" customWidth="1"/>
    <col min="269" max="269" width="14.42578125" style="22" bestFit="1" customWidth="1"/>
    <col min="270" max="512" width="10" style="22"/>
    <col min="513" max="513" width="5.42578125" style="22" customWidth="1"/>
    <col min="514" max="514" width="20.7109375" style="22" customWidth="1"/>
    <col min="515" max="515" width="30.28515625" style="22" customWidth="1"/>
    <col min="516" max="516" width="34.7109375" style="22" customWidth="1"/>
    <col min="517" max="517" width="10.42578125" style="22" customWidth="1"/>
    <col min="518" max="518" width="9.140625" style="22" customWidth="1"/>
    <col min="519" max="519" width="17.7109375" style="22" bestFit="1" customWidth="1"/>
    <col min="520" max="520" width="10.28515625" style="22" bestFit="1" customWidth="1"/>
    <col min="521" max="521" width="14.42578125" style="22" customWidth="1"/>
    <col min="522" max="523" width="14.5703125" style="22" customWidth="1"/>
    <col min="524" max="524" width="15.7109375" style="22" customWidth="1"/>
    <col min="525" max="525" width="14.42578125" style="22" bestFit="1" customWidth="1"/>
    <col min="526" max="768" width="10" style="22"/>
    <col min="769" max="769" width="5.42578125" style="22" customWidth="1"/>
    <col min="770" max="770" width="20.7109375" style="22" customWidth="1"/>
    <col min="771" max="771" width="30.28515625" style="22" customWidth="1"/>
    <col min="772" max="772" width="34.7109375" style="22" customWidth="1"/>
    <col min="773" max="773" width="10.42578125" style="22" customWidth="1"/>
    <col min="774" max="774" width="9.140625" style="22" customWidth="1"/>
    <col min="775" max="775" width="17.7109375" style="22" bestFit="1" customWidth="1"/>
    <col min="776" max="776" width="10.28515625" style="22" bestFit="1" customWidth="1"/>
    <col min="777" max="777" width="14.42578125" style="22" customWidth="1"/>
    <col min="778" max="779" width="14.5703125" style="22" customWidth="1"/>
    <col min="780" max="780" width="15.7109375" style="22" customWidth="1"/>
    <col min="781" max="781" width="14.42578125" style="22" bestFit="1" customWidth="1"/>
    <col min="782" max="1024" width="10" style="22"/>
    <col min="1025" max="1025" width="5.42578125" style="22" customWidth="1"/>
    <col min="1026" max="1026" width="20.7109375" style="22" customWidth="1"/>
    <col min="1027" max="1027" width="30.28515625" style="22" customWidth="1"/>
    <col min="1028" max="1028" width="34.7109375" style="22" customWidth="1"/>
    <col min="1029" max="1029" width="10.42578125" style="22" customWidth="1"/>
    <col min="1030" max="1030" width="9.140625" style="22" customWidth="1"/>
    <col min="1031" max="1031" width="17.7109375" style="22" bestFit="1" customWidth="1"/>
    <col min="1032" max="1032" width="10.28515625" style="22" bestFit="1" customWidth="1"/>
    <col min="1033" max="1033" width="14.42578125" style="22" customWidth="1"/>
    <col min="1034" max="1035" width="14.5703125" style="22" customWidth="1"/>
    <col min="1036" max="1036" width="15.7109375" style="22" customWidth="1"/>
    <col min="1037" max="1037" width="14.42578125" style="22" bestFit="1" customWidth="1"/>
    <col min="1038" max="1280" width="10" style="22"/>
    <col min="1281" max="1281" width="5.42578125" style="22" customWidth="1"/>
    <col min="1282" max="1282" width="20.7109375" style="22" customWidth="1"/>
    <col min="1283" max="1283" width="30.28515625" style="22" customWidth="1"/>
    <col min="1284" max="1284" width="34.7109375" style="22" customWidth="1"/>
    <col min="1285" max="1285" width="10.42578125" style="22" customWidth="1"/>
    <col min="1286" max="1286" width="9.140625" style="22" customWidth="1"/>
    <col min="1287" max="1287" width="17.7109375" style="22" bestFit="1" customWidth="1"/>
    <col min="1288" max="1288" width="10.28515625" style="22" bestFit="1" customWidth="1"/>
    <col min="1289" max="1289" width="14.42578125" style="22" customWidth="1"/>
    <col min="1290" max="1291" width="14.5703125" style="22" customWidth="1"/>
    <col min="1292" max="1292" width="15.7109375" style="22" customWidth="1"/>
    <col min="1293" max="1293" width="14.42578125" style="22" bestFit="1" customWidth="1"/>
    <col min="1294" max="1536" width="10" style="22"/>
    <col min="1537" max="1537" width="5.42578125" style="22" customWidth="1"/>
    <col min="1538" max="1538" width="20.7109375" style="22" customWidth="1"/>
    <col min="1539" max="1539" width="30.28515625" style="22" customWidth="1"/>
    <col min="1540" max="1540" width="34.7109375" style="22" customWidth="1"/>
    <col min="1541" max="1541" width="10.42578125" style="22" customWidth="1"/>
    <col min="1542" max="1542" width="9.140625" style="22" customWidth="1"/>
    <col min="1543" max="1543" width="17.7109375" style="22" bestFit="1" customWidth="1"/>
    <col min="1544" max="1544" width="10.28515625" style="22" bestFit="1" customWidth="1"/>
    <col min="1545" max="1545" width="14.42578125" style="22" customWidth="1"/>
    <col min="1546" max="1547" width="14.5703125" style="22" customWidth="1"/>
    <col min="1548" max="1548" width="15.7109375" style="22" customWidth="1"/>
    <col min="1549" max="1549" width="14.42578125" style="22" bestFit="1" customWidth="1"/>
    <col min="1550" max="1792" width="10" style="22"/>
    <col min="1793" max="1793" width="5.42578125" style="22" customWidth="1"/>
    <col min="1794" max="1794" width="20.7109375" style="22" customWidth="1"/>
    <col min="1795" max="1795" width="30.28515625" style="22" customWidth="1"/>
    <col min="1796" max="1796" width="34.7109375" style="22" customWidth="1"/>
    <col min="1797" max="1797" width="10.42578125" style="22" customWidth="1"/>
    <col min="1798" max="1798" width="9.140625" style="22" customWidth="1"/>
    <col min="1799" max="1799" width="17.7109375" style="22" bestFit="1" customWidth="1"/>
    <col min="1800" max="1800" width="10.28515625" style="22" bestFit="1" customWidth="1"/>
    <col min="1801" max="1801" width="14.42578125" style="22" customWidth="1"/>
    <col min="1802" max="1803" width="14.5703125" style="22" customWidth="1"/>
    <col min="1804" max="1804" width="15.7109375" style="22" customWidth="1"/>
    <col min="1805" max="1805" width="14.42578125" style="22" bestFit="1" customWidth="1"/>
    <col min="1806" max="2048" width="10" style="22"/>
    <col min="2049" max="2049" width="5.42578125" style="22" customWidth="1"/>
    <col min="2050" max="2050" width="20.7109375" style="22" customWidth="1"/>
    <col min="2051" max="2051" width="30.28515625" style="22" customWidth="1"/>
    <col min="2052" max="2052" width="34.7109375" style="22" customWidth="1"/>
    <col min="2053" max="2053" width="10.42578125" style="22" customWidth="1"/>
    <col min="2054" max="2054" width="9.140625" style="22" customWidth="1"/>
    <col min="2055" max="2055" width="17.7109375" style="22" bestFit="1" customWidth="1"/>
    <col min="2056" max="2056" width="10.28515625" style="22" bestFit="1" customWidth="1"/>
    <col min="2057" max="2057" width="14.42578125" style="22" customWidth="1"/>
    <col min="2058" max="2059" width="14.5703125" style="22" customWidth="1"/>
    <col min="2060" max="2060" width="15.7109375" style="22" customWidth="1"/>
    <col min="2061" max="2061" width="14.42578125" style="22" bestFit="1" customWidth="1"/>
    <col min="2062" max="2304" width="10" style="22"/>
    <col min="2305" max="2305" width="5.42578125" style="22" customWidth="1"/>
    <col min="2306" max="2306" width="20.7109375" style="22" customWidth="1"/>
    <col min="2307" max="2307" width="30.28515625" style="22" customWidth="1"/>
    <col min="2308" max="2308" width="34.7109375" style="22" customWidth="1"/>
    <col min="2309" max="2309" width="10.42578125" style="22" customWidth="1"/>
    <col min="2310" max="2310" width="9.140625" style="22" customWidth="1"/>
    <col min="2311" max="2311" width="17.7109375" style="22" bestFit="1" customWidth="1"/>
    <col min="2312" max="2312" width="10.28515625" style="22" bestFit="1" customWidth="1"/>
    <col min="2313" max="2313" width="14.42578125" style="22" customWidth="1"/>
    <col min="2314" max="2315" width="14.5703125" style="22" customWidth="1"/>
    <col min="2316" max="2316" width="15.7109375" style="22" customWidth="1"/>
    <col min="2317" max="2317" width="14.42578125" style="22" bestFit="1" customWidth="1"/>
    <col min="2318" max="2560" width="10" style="22"/>
    <col min="2561" max="2561" width="5.42578125" style="22" customWidth="1"/>
    <col min="2562" max="2562" width="20.7109375" style="22" customWidth="1"/>
    <col min="2563" max="2563" width="30.28515625" style="22" customWidth="1"/>
    <col min="2564" max="2564" width="34.7109375" style="22" customWidth="1"/>
    <col min="2565" max="2565" width="10.42578125" style="22" customWidth="1"/>
    <col min="2566" max="2566" width="9.140625" style="22" customWidth="1"/>
    <col min="2567" max="2567" width="17.7109375" style="22" bestFit="1" customWidth="1"/>
    <col min="2568" max="2568" width="10.28515625" style="22" bestFit="1" customWidth="1"/>
    <col min="2569" max="2569" width="14.42578125" style="22" customWidth="1"/>
    <col min="2570" max="2571" width="14.5703125" style="22" customWidth="1"/>
    <col min="2572" max="2572" width="15.7109375" style="22" customWidth="1"/>
    <col min="2573" max="2573" width="14.42578125" style="22" bestFit="1" customWidth="1"/>
    <col min="2574" max="2816" width="10" style="22"/>
    <col min="2817" max="2817" width="5.42578125" style="22" customWidth="1"/>
    <col min="2818" max="2818" width="20.7109375" style="22" customWidth="1"/>
    <col min="2819" max="2819" width="30.28515625" style="22" customWidth="1"/>
    <col min="2820" max="2820" width="34.7109375" style="22" customWidth="1"/>
    <col min="2821" max="2821" width="10.42578125" style="22" customWidth="1"/>
    <col min="2822" max="2822" width="9.140625" style="22" customWidth="1"/>
    <col min="2823" max="2823" width="17.7109375" style="22" bestFit="1" customWidth="1"/>
    <col min="2824" max="2824" width="10.28515625" style="22" bestFit="1" customWidth="1"/>
    <col min="2825" max="2825" width="14.42578125" style="22" customWidth="1"/>
    <col min="2826" max="2827" width="14.5703125" style="22" customWidth="1"/>
    <col min="2828" max="2828" width="15.7109375" style="22" customWidth="1"/>
    <col min="2829" max="2829" width="14.42578125" style="22" bestFit="1" customWidth="1"/>
    <col min="2830" max="3072" width="10" style="22"/>
    <col min="3073" max="3073" width="5.42578125" style="22" customWidth="1"/>
    <col min="3074" max="3074" width="20.7109375" style="22" customWidth="1"/>
    <col min="3075" max="3075" width="30.28515625" style="22" customWidth="1"/>
    <col min="3076" max="3076" width="34.7109375" style="22" customWidth="1"/>
    <col min="3077" max="3077" width="10.42578125" style="22" customWidth="1"/>
    <col min="3078" max="3078" width="9.140625" style="22" customWidth="1"/>
    <col min="3079" max="3079" width="17.7109375" style="22" bestFit="1" customWidth="1"/>
    <col min="3080" max="3080" width="10.28515625" style="22" bestFit="1" customWidth="1"/>
    <col min="3081" max="3081" width="14.42578125" style="22" customWidth="1"/>
    <col min="3082" max="3083" width="14.5703125" style="22" customWidth="1"/>
    <col min="3084" max="3084" width="15.7109375" style="22" customWidth="1"/>
    <col min="3085" max="3085" width="14.42578125" style="22" bestFit="1" customWidth="1"/>
    <col min="3086" max="3328" width="10" style="22"/>
    <col min="3329" max="3329" width="5.42578125" style="22" customWidth="1"/>
    <col min="3330" max="3330" width="20.7109375" style="22" customWidth="1"/>
    <col min="3331" max="3331" width="30.28515625" style="22" customWidth="1"/>
    <col min="3332" max="3332" width="34.7109375" style="22" customWidth="1"/>
    <col min="3333" max="3333" width="10.42578125" style="22" customWidth="1"/>
    <col min="3334" max="3334" width="9.140625" style="22" customWidth="1"/>
    <col min="3335" max="3335" width="17.7109375" style="22" bestFit="1" customWidth="1"/>
    <col min="3336" max="3336" width="10.28515625" style="22" bestFit="1" customWidth="1"/>
    <col min="3337" max="3337" width="14.42578125" style="22" customWidth="1"/>
    <col min="3338" max="3339" width="14.5703125" style="22" customWidth="1"/>
    <col min="3340" max="3340" width="15.7109375" style="22" customWidth="1"/>
    <col min="3341" max="3341" width="14.42578125" style="22" bestFit="1" customWidth="1"/>
    <col min="3342" max="3584" width="10" style="22"/>
    <col min="3585" max="3585" width="5.42578125" style="22" customWidth="1"/>
    <col min="3586" max="3586" width="20.7109375" style="22" customWidth="1"/>
    <col min="3587" max="3587" width="30.28515625" style="22" customWidth="1"/>
    <col min="3588" max="3588" width="34.7109375" style="22" customWidth="1"/>
    <col min="3589" max="3589" width="10.42578125" style="22" customWidth="1"/>
    <col min="3590" max="3590" width="9.140625" style="22" customWidth="1"/>
    <col min="3591" max="3591" width="17.7109375" style="22" bestFit="1" customWidth="1"/>
    <col min="3592" max="3592" width="10.28515625" style="22" bestFit="1" customWidth="1"/>
    <col min="3593" max="3593" width="14.42578125" style="22" customWidth="1"/>
    <col min="3594" max="3595" width="14.5703125" style="22" customWidth="1"/>
    <col min="3596" max="3596" width="15.7109375" style="22" customWidth="1"/>
    <col min="3597" max="3597" width="14.42578125" style="22" bestFit="1" customWidth="1"/>
    <col min="3598" max="3840" width="10" style="22"/>
    <col min="3841" max="3841" width="5.42578125" style="22" customWidth="1"/>
    <col min="3842" max="3842" width="20.7109375" style="22" customWidth="1"/>
    <col min="3843" max="3843" width="30.28515625" style="22" customWidth="1"/>
    <col min="3844" max="3844" width="34.7109375" style="22" customWidth="1"/>
    <col min="3845" max="3845" width="10.42578125" style="22" customWidth="1"/>
    <col min="3846" max="3846" width="9.140625" style="22" customWidth="1"/>
    <col min="3847" max="3847" width="17.7109375" style="22" bestFit="1" customWidth="1"/>
    <col min="3848" max="3848" width="10.28515625" style="22" bestFit="1" customWidth="1"/>
    <col min="3849" max="3849" width="14.42578125" style="22" customWidth="1"/>
    <col min="3850" max="3851" width="14.5703125" style="22" customWidth="1"/>
    <col min="3852" max="3852" width="15.7109375" style="22" customWidth="1"/>
    <col min="3853" max="3853" width="14.42578125" style="22" bestFit="1" customWidth="1"/>
    <col min="3854" max="4096" width="10" style="22"/>
    <col min="4097" max="4097" width="5.42578125" style="22" customWidth="1"/>
    <col min="4098" max="4098" width="20.7109375" style="22" customWidth="1"/>
    <col min="4099" max="4099" width="30.28515625" style="22" customWidth="1"/>
    <col min="4100" max="4100" width="34.7109375" style="22" customWidth="1"/>
    <col min="4101" max="4101" width="10.42578125" style="22" customWidth="1"/>
    <col min="4102" max="4102" width="9.140625" style="22" customWidth="1"/>
    <col min="4103" max="4103" width="17.7109375" style="22" bestFit="1" customWidth="1"/>
    <col min="4104" max="4104" width="10.28515625" style="22" bestFit="1" customWidth="1"/>
    <col min="4105" max="4105" width="14.42578125" style="22" customWidth="1"/>
    <col min="4106" max="4107" width="14.5703125" style="22" customWidth="1"/>
    <col min="4108" max="4108" width="15.7109375" style="22" customWidth="1"/>
    <col min="4109" max="4109" width="14.42578125" style="22" bestFit="1" customWidth="1"/>
    <col min="4110" max="4352" width="10" style="22"/>
    <col min="4353" max="4353" width="5.42578125" style="22" customWidth="1"/>
    <col min="4354" max="4354" width="20.7109375" style="22" customWidth="1"/>
    <col min="4355" max="4355" width="30.28515625" style="22" customWidth="1"/>
    <col min="4356" max="4356" width="34.7109375" style="22" customWidth="1"/>
    <col min="4357" max="4357" width="10.42578125" style="22" customWidth="1"/>
    <col min="4358" max="4358" width="9.140625" style="22" customWidth="1"/>
    <col min="4359" max="4359" width="17.7109375" style="22" bestFit="1" customWidth="1"/>
    <col min="4360" max="4360" width="10.28515625" style="22" bestFit="1" customWidth="1"/>
    <col min="4361" max="4361" width="14.42578125" style="22" customWidth="1"/>
    <col min="4362" max="4363" width="14.5703125" style="22" customWidth="1"/>
    <col min="4364" max="4364" width="15.7109375" style="22" customWidth="1"/>
    <col min="4365" max="4365" width="14.42578125" style="22" bestFit="1" customWidth="1"/>
    <col min="4366" max="4608" width="10" style="22"/>
    <col min="4609" max="4609" width="5.42578125" style="22" customWidth="1"/>
    <col min="4610" max="4610" width="20.7109375" style="22" customWidth="1"/>
    <col min="4611" max="4611" width="30.28515625" style="22" customWidth="1"/>
    <col min="4612" max="4612" width="34.7109375" style="22" customWidth="1"/>
    <col min="4613" max="4613" width="10.42578125" style="22" customWidth="1"/>
    <col min="4614" max="4614" width="9.140625" style="22" customWidth="1"/>
    <col min="4615" max="4615" width="17.7109375" style="22" bestFit="1" customWidth="1"/>
    <col min="4616" max="4616" width="10.28515625" style="22" bestFit="1" customWidth="1"/>
    <col min="4617" max="4617" width="14.42578125" style="22" customWidth="1"/>
    <col min="4618" max="4619" width="14.5703125" style="22" customWidth="1"/>
    <col min="4620" max="4620" width="15.7109375" style="22" customWidth="1"/>
    <col min="4621" max="4621" width="14.42578125" style="22" bestFit="1" customWidth="1"/>
    <col min="4622" max="4864" width="10" style="22"/>
    <col min="4865" max="4865" width="5.42578125" style="22" customWidth="1"/>
    <col min="4866" max="4866" width="20.7109375" style="22" customWidth="1"/>
    <col min="4867" max="4867" width="30.28515625" style="22" customWidth="1"/>
    <col min="4868" max="4868" width="34.7109375" style="22" customWidth="1"/>
    <col min="4869" max="4869" width="10.42578125" style="22" customWidth="1"/>
    <col min="4870" max="4870" width="9.140625" style="22" customWidth="1"/>
    <col min="4871" max="4871" width="17.7109375" style="22" bestFit="1" customWidth="1"/>
    <col min="4872" max="4872" width="10.28515625" style="22" bestFit="1" customWidth="1"/>
    <col min="4873" max="4873" width="14.42578125" style="22" customWidth="1"/>
    <col min="4874" max="4875" width="14.5703125" style="22" customWidth="1"/>
    <col min="4876" max="4876" width="15.7109375" style="22" customWidth="1"/>
    <col min="4877" max="4877" width="14.42578125" style="22" bestFit="1" customWidth="1"/>
    <col min="4878" max="5120" width="10" style="22"/>
    <col min="5121" max="5121" width="5.42578125" style="22" customWidth="1"/>
    <col min="5122" max="5122" width="20.7109375" style="22" customWidth="1"/>
    <col min="5123" max="5123" width="30.28515625" style="22" customWidth="1"/>
    <col min="5124" max="5124" width="34.7109375" style="22" customWidth="1"/>
    <col min="5125" max="5125" width="10.42578125" style="22" customWidth="1"/>
    <col min="5126" max="5126" width="9.140625" style="22" customWidth="1"/>
    <col min="5127" max="5127" width="17.7109375" style="22" bestFit="1" customWidth="1"/>
    <col min="5128" max="5128" width="10.28515625" style="22" bestFit="1" customWidth="1"/>
    <col min="5129" max="5129" width="14.42578125" style="22" customWidth="1"/>
    <col min="5130" max="5131" width="14.5703125" style="22" customWidth="1"/>
    <col min="5132" max="5132" width="15.7109375" style="22" customWidth="1"/>
    <col min="5133" max="5133" width="14.42578125" style="22" bestFit="1" customWidth="1"/>
    <col min="5134" max="5376" width="10" style="22"/>
    <col min="5377" max="5377" width="5.42578125" style="22" customWidth="1"/>
    <col min="5378" max="5378" width="20.7109375" style="22" customWidth="1"/>
    <col min="5379" max="5379" width="30.28515625" style="22" customWidth="1"/>
    <col min="5380" max="5380" width="34.7109375" style="22" customWidth="1"/>
    <col min="5381" max="5381" width="10.42578125" style="22" customWidth="1"/>
    <col min="5382" max="5382" width="9.140625" style="22" customWidth="1"/>
    <col min="5383" max="5383" width="17.7109375" style="22" bestFit="1" customWidth="1"/>
    <col min="5384" max="5384" width="10.28515625" style="22" bestFit="1" customWidth="1"/>
    <col min="5385" max="5385" width="14.42578125" style="22" customWidth="1"/>
    <col min="5386" max="5387" width="14.5703125" style="22" customWidth="1"/>
    <col min="5388" max="5388" width="15.7109375" style="22" customWidth="1"/>
    <col min="5389" max="5389" width="14.42578125" style="22" bestFit="1" customWidth="1"/>
    <col min="5390" max="5632" width="10" style="22"/>
    <col min="5633" max="5633" width="5.42578125" style="22" customWidth="1"/>
    <col min="5634" max="5634" width="20.7109375" style="22" customWidth="1"/>
    <col min="5635" max="5635" width="30.28515625" style="22" customWidth="1"/>
    <col min="5636" max="5636" width="34.7109375" style="22" customWidth="1"/>
    <col min="5637" max="5637" width="10.42578125" style="22" customWidth="1"/>
    <col min="5638" max="5638" width="9.140625" style="22" customWidth="1"/>
    <col min="5639" max="5639" width="17.7109375" style="22" bestFit="1" customWidth="1"/>
    <col min="5640" max="5640" width="10.28515625" style="22" bestFit="1" customWidth="1"/>
    <col min="5641" max="5641" width="14.42578125" style="22" customWidth="1"/>
    <col min="5642" max="5643" width="14.5703125" style="22" customWidth="1"/>
    <col min="5644" max="5644" width="15.7109375" style="22" customWidth="1"/>
    <col min="5645" max="5645" width="14.42578125" style="22" bestFit="1" customWidth="1"/>
    <col min="5646" max="5888" width="10" style="22"/>
    <col min="5889" max="5889" width="5.42578125" style="22" customWidth="1"/>
    <col min="5890" max="5890" width="20.7109375" style="22" customWidth="1"/>
    <col min="5891" max="5891" width="30.28515625" style="22" customWidth="1"/>
    <col min="5892" max="5892" width="34.7109375" style="22" customWidth="1"/>
    <col min="5893" max="5893" width="10.42578125" style="22" customWidth="1"/>
    <col min="5894" max="5894" width="9.140625" style="22" customWidth="1"/>
    <col min="5895" max="5895" width="17.7109375" style="22" bestFit="1" customWidth="1"/>
    <col min="5896" max="5896" width="10.28515625" style="22" bestFit="1" customWidth="1"/>
    <col min="5897" max="5897" width="14.42578125" style="22" customWidth="1"/>
    <col min="5898" max="5899" width="14.5703125" style="22" customWidth="1"/>
    <col min="5900" max="5900" width="15.7109375" style="22" customWidth="1"/>
    <col min="5901" max="5901" width="14.42578125" style="22" bestFit="1" customWidth="1"/>
    <col min="5902" max="6144" width="10" style="22"/>
    <col min="6145" max="6145" width="5.42578125" style="22" customWidth="1"/>
    <col min="6146" max="6146" width="20.7109375" style="22" customWidth="1"/>
    <col min="6147" max="6147" width="30.28515625" style="22" customWidth="1"/>
    <col min="6148" max="6148" width="34.7109375" style="22" customWidth="1"/>
    <col min="6149" max="6149" width="10.42578125" style="22" customWidth="1"/>
    <col min="6150" max="6150" width="9.140625" style="22" customWidth="1"/>
    <col min="6151" max="6151" width="17.7109375" style="22" bestFit="1" customWidth="1"/>
    <col min="6152" max="6152" width="10.28515625" style="22" bestFit="1" customWidth="1"/>
    <col min="6153" max="6153" width="14.42578125" style="22" customWidth="1"/>
    <col min="6154" max="6155" width="14.5703125" style="22" customWidth="1"/>
    <col min="6156" max="6156" width="15.7109375" style="22" customWidth="1"/>
    <col min="6157" max="6157" width="14.42578125" style="22" bestFit="1" customWidth="1"/>
    <col min="6158" max="6400" width="10" style="22"/>
    <col min="6401" max="6401" width="5.42578125" style="22" customWidth="1"/>
    <col min="6402" max="6402" width="20.7109375" style="22" customWidth="1"/>
    <col min="6403" max="6403" width="30.28515625" style="22" customWidth="1"/>
    <col min="6404" max="6404" width="34.7109375" style="22" customWidth="1"/>
    <col min="6405" max="6405" width="10.42578125" style="22" customWidth="1"/>
    <col min="6406" max="6406" width="9.140625" style="22" customWidth="1"/>
    <col min="6407" max="6407" width="17.7109375" style="22" bestFit="1" customWidth="1"/>
    <col min="6408" max="6408" width="10.28515625" style="22" bestFit="1" customWidth="1"/>
    <col min="6409" max="6409" width="14.42578125" style="22" customWidth="1"/>
    <col min="6410" max="6411" width="14.5703125" style="22" customWidth="1"/>
    <col min="6412" max="6412" width="15.7109375" style="22" customWidth="1"/>
    <col min="6413" max="6413" width="14.42578125" style="22" bestFit="1" customWidth="1"/>
    <col min="6414" max="6656" width="10" style="22"/>
    <col min="6657" max="6657" width="5.42578125" style="22" customWidth="1"/>
    <col min="6658" max="6658" width="20.7109375" style="22" customWidth="1"/>
    <col min="6659" max="6659" width="30.28515625" style="22" customWidth="1"/>
    <col min="6660" max="6660" width="34.7109375" style="22" customWidth="1"/>
    <col min="6661" max="6661" width="10.42578125" style="22" customWidth="1"/>
    <col min="6662" max="6662" width="9.140625" style="22" customWidth="1"/>
    <col min="6663" max="6663" width="17.7109375" style="22" bestFit="1" customWidth="1"/>
    <col min="6664" max="6664" width="10.28515625" style="22" bestFit="1" customWidth="1"/>
    <col min="6665" max="6665" width="14.42578125" style="22" customWidth="1"/>
    <col min="6666" max="6667" width="14.5703125" style="22" customWidth="1"/>
    <col min="6668" max="6668" width="15.7109375" style="22" customWidth="1"/>
    <col min="6669" max="6669" width="14.42578125" style="22" bestFit="1" customWidth="1"/>
    <col min="6670" max="6912" width="10" style="22"/>
    <col min="6913" max="6913" width="5.42578125" style="22" customWidth="1"/>
    <col min="6914" max="6914" width="20.7109375" style="22" customWidth="1"/>
    <col min="6915" max="6915" width="30.28515625" style="22" customWidth="1"/>
    <col min="6916" max="6916" width="34.7109375" style="22" customWidth="1"/>
    <col min="6917" max="6917" width="10.42578125" style="22" customWidth="1"/>
    <col min="6918" max="6918" width="9.140625" style="22" customWidth="1"/>
    <col min="6919" max="6919" width="17.7109375" style="22" bestFit="1" customWidth="1"/>
    <col min="6920" max="6920" width="10.28515625" style="22" bestFit="1" customWidth="1"/>
    <col min="6921" max="6921" width="14.42578125" style="22" customWidth="1"/>
    <col min="6922" max="6923" width="14.5703125" style="22" customWidth="1"/>
    <col min="6924" max="6924" width="15.7109375" style="22" customWidth="1"/>
    <col min="6925" max="6925" width="14.42578125" style="22" bestFit="1" customWidth="1"/>
    <col min="6926" max="7168" width="10" style="22"/>
    <col min="7169" max="7169" width="5.42578125" style="22" customWidth="1"/>
    <col min="7170" max="7170" width="20.7109375" style="22" customWidth="1"/>
    <col min="7171" max="7171" width="30.28515625" style="22" customWidth="1"/>
    <col min="7172" max="7172" width="34.7109375" style="22" customWidth="1"/>
    <col min="7173" max="7173" width="10.42578125" style="22" customWidth="1"/>
    <col min="7174" max="7174" width="9.140625" style="22" customWidth="1"/>
    <col min="7175" max="7175" width="17.7109375" style="22" bestFit="1" customWidth="1"/>
    <col min="7176" max="7176" width="10.28515625" style="22" bestFit="1" customWidth="1"/>
    <col min="7177" max="7177" width="14.42578125" style="22" customWidth="1"/>
    <col min="7178" max="7179" width="14.5703125" style="22" customWidth="1"/>
    <col min="7180" max="7180" width="15.7109375" style="22" customWidth="1"/>
    <col min="7181" max="7181" width="14.42578125" style="22" bestFit="1" customWidth="1"/>
    <col min="7182" max="7424" width="10" style="22"/>
    <col min="7425" max="7425" width="5.42578125" style="22" customWidth="1"/>
    <col min="7426" max="7426" width="20.7109375" style="22" customWidth="1"/>
    <col min="7427" max="7427" width="30.28515625" style="22" customWidth="1"/>
    <col min="7428" max="7428" width="34.7109375" style="22" customWidth="1"/>
    <col min="7429" max="7429" width="10.42578125" style="22" customWidth="1"/>
    <col min="7430" max="7430" width="9.140625" style="22" customWidth="1"/>
    <col min="7431" max="7431" width="17.7109375" style="22" bestFit="1" customWidth="1"/>
    <col min="7432" max="7432" width="10.28515625" style="22" bestFit="1" customWidth="1"/>
    <col min="7433" max="7433" width="14.42578125" style="22" customWidth="1"/>
    <col min="7434" max="7435" width="14.5703125" style="22" customWidth="1"/>
    <col min="7436" max="7436" width="15.7109375" style="22" customWidth="1"/>
    <col min="7437" max="7437" width="14.42578125" style="22" bestFit="1" customWidth="1"/>
    <col min="7438" max="7680" width="10" style="22"/>
    <col min="7681" max="7681" width="5.42578125" style="22" customWidth="1"/>
    <col min="7682" max="7682" width="20.7109375" style="22" customWidth="1"/>
    <col min="7683" max="7683" width="30.28515625" style="22" customWidth="1"/>
    <col min="7684" max="7684" width="34.7109375" style="22" customWidth="1"/>
    <col min="7685" max="7685" width="10.42578125" style="22" customWidth="1"/>
    <col min="7686" max="7686" width="9.140625" style="22" customWidth="1"/>
    <col min="7687" max="7687" width="17.7109375" style="22" bestFit="1" customWidth="1"/>
    <col min="7688" max="7688" width="10.28515625" style="22" bestFit="1" customWidth="1"/>
    <col min="7689" max="7689" width="14.42578125" style="22" customWidth="1"/>
    <col min="7690" max="7691" width="14.5703125" style="22" customWidth="1"/>
    <col min="7692" max="7692" width="15.7109375" style="22" customWidth="1"/>
    <col min="7693" max="7693" width="14.42578125" style="22" bestFit="1" customWidth="1"/>
    <col min="7694" max="7936" width="10" style="22"/>
    <col min="7937" max="7937" width="5.42578125" style="22" customWidth="1"/>
    <col min="7938" max="7938" width="20.7109375" style="22" customWidth="1"/>
    <col min="7939" max="7939" width="30.28515625" style="22" customWidth="1"/>
    <col min="7940" max="7940" width="34.7109375" style="22" customWidth="1"/>
    <col min="7941" max="7941" width="10.42578125" style="22" customWidth="1"/>
    <col min="7942" max="7942" width="9.140625" style="22" customWidth="1"/>
    <col min="7943" max="7943" width="17.7109375" style="22" bestFit="1" customWidth="1"/>
    <col min="7944" max="7944" width="10.28515625" style="22" bestFit="1" customWidth="1"/>
    <col min="7945" max="7945" width="14.42578125" style="22" customWidth="1"/>
    <col min="7946" max="7947" width="14.5703125" style="22" customWidth="1"/>
    <col min="7948" max="7948" width="15.7109375" style="22" customWidth="1"/>
    <col min="7949" max="7949" width="14.42578125" style="22" bestFit="1" customWidth="1"/>
    <col min="7950" max="8192" width="10" style="22"/>
    <col min="8193" max="8193" width="5.42578125" style="22" customWidth="1"/>
    <col min="8194" max="8194" width="20.7109375" style="22" customWidth="1"/>
    <col min="8195" max="8195" width="30.28515625" style="22" customWidth="1"/>
    <col min="8196" max="8196" width="34.7109375" style="22" customWidth="1"/>
    <col min="8197" max="8197" width="10.42578125" style="22" customWidth="1"/>
    <col min="8198" max="8198" width="9.140625" style="22" customWidth="1"/>
    <col min="8199" max="8199" width="17.7109375" style="22" bestFit="1" customWidth="1"/>
    <col min="8200" max="8200" width="10.28515625" style="22" bestFit="1" customWidth="1"/>
    <col min="8201" max="8201" width="14.42578125" style="22" customWidth="1"/>
    <col min="8202" max="8203" width="14.5703125" style="22" customWidth="1"/>
    <col min="8204" max="8204" width="15.7109375" style="22" customWidth="1"/>
    <col min="8205" max="8205" width="14.42578125" style="22" bestFit="1" customWidth="1"/>
    <col min="8206" max="8448" width="10" style="22"/>
    <col min="8449" max="8449" width="5.42578125" style="22" customWidth="1"/>
    <col min="8450" max="8450" width="20.7109375" style="22" customWidth="1"/>
    <col min="8451" max="8451" width="30.28515625" style="22" customWidth="1"/>
    <col min="8452" max="8452" width="34.7109375" style="22" customWidth="1"/>
    <col min="8453" max="8453" width="10.42578125" style="22" customWidth="1"/>
    <col min="8454" max="8454" width="9.140625" style="22" customWidth="1"/>
    <col min="8455" max="8455" width="17.7109375" style="22" bestFit="1" customWidth="1"/>
    <col min="8456" max="8456" width="10.28515625" style="22" bestFit="1" customWidth="1"/>
    <col min="8457" max="8457" width="14.42578125" style="22" customWidth="1"/>
    <col min="8458" max="8459" width="14.5703125" style="22" customWidth="1"/>
    <col min="8460" max="8460" width="15.7109375" style="22" customWidth="1"/>
    <col min="8461" max="8461" width="14.42578125" style="22" bestFit="1" customWidth="1"/>
    <col min="8462" max="8704" width="10" style="22"/>
    <col min="8705" max="8705" width="5.42578125" style="22" customWidth="1"/>
    <col min="8706" max="8706" width="20.7109375" style="22" customWidth="1"/>
    <col min="8707" max="8707" width="30.28515625" style="22" customWidth="1"/>
    <col min="8708" max="8708" width="34.7109375" style="22" customWidth="1"/>
    <col min="8709" max="8709" width="10.42578125" style="22" customWidth="1"/>
    <col min="8710" max="8710" width="9.140625" style="22" customWidth="1"/>
    <col min="8711" max="8711" width="17.7109375" style="22" bestFit="1" customWidth="1"/>
    <col min="8712" max="8712" width="10.28515625" style="22" bestFit="1" customWidth="1"/>
    <col min="8713" max="8713" width="14.42578125" style="22" customWidth="1"/>
    <col min="8714" max="8715" width="14.5703125" style="22" customWidth="1"/>
    <col min="8716" max="8716" width="15.7109375" style="22" customWidth="1"/>
    <col min="8717" max="8717" width="14.42578125" style="22" bestFit="1" customWidth="1"/>
    <col min="8718" max="8960" width="10" style="22"/>
    <col min="8961" max="8961" width="5.42578125" style="22" customWidth="1"/>
    <col min="8962" max="8962" width="20.7109375" style="22" customWidth="1"/>
    <col min="8963" max="8963" width="30.28515625" style="22" customWidth="1"/>
    <col min="8964" max="8964" width="34.7109375" style="22" customWidth="1"/>
    <col min="8965" max="8965" width="10.42578125" style="22" customWidth="1"/>
    <col min="8966" max="8966" width="9.140625" style="22" customWidth="1"/>
    <col min="8967" max="8967" width="17.7109375" style="22" bestFit="1" customWidth="1"/>
    <col min="8968" max="8968" width="10.28515625" style="22" bestFit="1" customWidth="1"/>
    <col min="8969" max="8969" width="14.42578125" style="22" customWidth="1"/>
    <col min="8970" max="8971" width="14.5703125" style="22" customWidth="1"/>
    <col min="8972" max="8972" width="15.7109375" style="22" customWidth="1"/>
    <col min="8973" max="8973" width="14.42578125" style="22" bestFit="1" customWidth="1"/>
    <col min="8974" max="9216" width="10" style="22"/>
    <col min="9217" max="9217" width="5.42578125" style="22" customWidth="1"/>
    <col min="9218" max="9218" width="20.7109375" style="22" customWidth="1"/>
    <col min="9219" max="9219" width="30.28515625" style="22" customWidth="1"/>
    <col min="9220" max="9220" width="34.7109375" style="22" customWidth="1"/>
    <col min="9221" max="9221" width="10.42578125" style="22" customWidth="1"/>
    <col min="9222" max="9222" width="9.140625" style="22" customWidth="1"/>
    <col min="9223" max="9223" width="17.7109375" style="22" bestFit="1" customWidth="1"/>
    <col min="9224" max="9224" width="10.28515625" style="22" bestFit="1" customWidth="1"/>
    <col min="9225" max="9225" width="14.42578125" style="22" customWidth="1"/>
    <col min="9226" max="9227" width="14.5703125" style="22" customWidth="1"/>
    <col min="9228" max="9228" width="15.7109375" style="22" customWidth="1"/>
    <col min="9229" max="9229" width="14.42578125" style="22" bestFit="1" customWidth="1"/>
    <col min="9230" max="9472" width="10" style="22"/>
    <col min="9473" max="9473" width="5.42578125" style="22" customWidth="1"/>
    <col min="9474" max="9474" width="20.7109375" style="22" customWidth="1"/>
    <col min="9475" max="9475" width="30.28515625" style="22" customWidth="1"/>
    <col min="9476" max="9476" width="34.7109375" style="22" customWidth="1"/>
    <col min="9477" max="9477" width="10.42578125" style="22" customWidth="1"/>
    <col min="9478" max="9478" width="9.140625" style="22" customWidth="1"/>
    <col min="9479" max="9479" width="17.7109375" style="22" bestFit="1" customWidth="1"/>
    <col min="9480" max="9480" width="10.28515625" style="22" bestFit="1" customWidth="1"/>
    <col min="9481" max="9481" width="14.42578125" style="22" customWidth="1"/>
    <col min="9482" max="9483" width="14.5703125" style="22" customWidth="1"/>
    <col min="9484" max="9484" width="15.7109375" style="22" customWidth="1"/>
    <col min="9485" max="9485" width="14.42578125" style="22" bestFit="1" customWidth="1"/>
    <col min="9486" max="9728" width="10" style="22"/>
    <col min="9729" max="9729" width="5.42578125" style="22" customWidth="1"/>
    <col min="9730" max="9730" width="20.7109375" style="22" customWidth="1"/>
    <col min="9731" max="9731" width="30.28515625" style="22" customWidth="1"/>
    <col min="9732" max="9732" width="34.7109375" style="22" customWidth="1"/>
    <col min="9733" max="9733" width="10.42578125" style="22" customWidth="1"/>
    <col min="9734" max="9734" width="9.140625" style="22" customWidth="1"/>
    <col min="9735" max="9735" width="17.7109375" style="22" bestFit="1" customWidth="1"/>
    <col min="9736" max="9736" width="10.28515625" style="22" bestFit="1" customWidth="1"/>
    <col min="9737" max="9737" width="14.42578125" style="22" customWidth="1"/>
    <col min="9738" max="9739" width="14.5703125" style="22" customWidth="1"/>
    <col min="9740" max="9740" width="15.7109375" style="22" customWidth="1"/>
    <col min="9741" max="9741" width="14.42578125" style="22" bestFit="1" customWidth="1"/>
    <col min="9742" max="9984" width="10" style="22"/>
    <col min="9985" max="9985" width="5.42578125" style="22" customWidth="1"/>
    <col min="9986" max="9986" width="20.7109375" style="22" customWidth="1"/>
    <col min="9987" max="9987" width="30.28515625" style="22" customWidth="1"/>
    <col min="9988" max="9988" width="34.7109375" style="22" customWidth="1"/>
    <col min="9989" max="9989" width="10.42578125" style="22" customWidth="1"/>
    <col min="9990" max="9990" width="9.140625" style="22" customWidth="1"/>
    <col min="9991" max="9991" width="17.7109375" style="22" bestFit="1" customWidth="1"/>
    <col min="9992" max="9992" width="10.28515625" style="22" bestFit="1" customWidth="1"/>
    <col min="9993" max="9993" width="14.42578125" style="22" customWidth="1"/>
    <col min="9994" max="9995" width="14.5703125" style="22" customWidth="1"/>
    <col min="9996" max="9996" width="15.7109375" style="22" customWidth="1"/>
    <col min="9997" max="9997" width="14.42578125" style="22" bestFit="1" customWidth="1"/>
    <col min="9998" max="10240" width="10" style="22"/>
    <col min="10241" max="10241" width="5.42578125" style="22" customWidth="1"/>
    <col min="10242" max="10242" width="20.7109375" style="22" customWidth="1"/>
    <col min="10243" max="10243" width="30.28515625" style="22" customWidth="1"/>
    <col min="10244" max="10244" width="34.7109375" style="22" customWidth="1"/>
    <col min="10245" max="10245" width="10.42578125" style="22" customWidth="1"/>
    <col min="10246" max="10246" width="9.140625" style="22" customWidth="1"/>
    <col min="10247" max="10247" width="17.7109375" style="22" bestFit="1" customWidth="1"/>
    <col min="10248" max="10248" width="10.28515625" style="22" bestFit="1" customWidth="1"/>
    <col min="10249" max="10249" width="14.42578125" style="22" customWidth="1"/>
    <col min="10250" max="10251" width="14.5703125" style="22" customWidth="1"/>
    <col min="10252" max="10252" width="15.7109375" style="22" customWidth="1"/>
    <col min="10253" max="10253" width="14.42578125" style="22" bestFit="1" customWidth="1"/>
    <col min="10254" max="10496" width="10" style="22"/>
    <col min="10497" max="10497" width="5.42578125" style="22" customWidth="1"/>
    <col min="10498" max="10498" width="20.7109375" style="22" customWidth="1"/>
    <col min="10499" max="10499" width="30.28515625" style="22" customWidth="1"/>
    <col min="10500" max="10500" width="34.7109375" style="22" customWidth="1"/>
    <col min="10501" max="10501" width="10.42578125" style="22" customWidth="1"/>
    <col min="10502" max="10502" width="9.140625" style="22" customWidth="1"/>
    <col min="10503" max="10503" width="17.7109375" style="22" bestFit="1" customWidth="1"/>
    <col min="10504" max="10504" width="10.28515625" style="22" bestFit="1" customWidth="1"/>
    <col min="10505" max="10505" width="14.42578125" style="22" customWidth="1"/>
    <col min="10506" max="10507" width="14.5703125" style="22" customWidth="1"/>
    <col min="10508" max="10508" width="15.7109375" style="22" customWidth="1"/>
    <col min="10509" max="10509" width="14.42578125" style="22" bestFit="1" customWidth="1"/>
    <col min="10510" max="10752" width="10" style="22"/>
    <col min="10753" max="10753" width="5.42578125" style="22" customWidth="1"/>
    <col min="10754" max="10754" width="20.7109375" style="22" customWidth="1"/>
    <col min="10755" max="10755" width="30.28515625" style="22" customWidth="1"/>
    <col min="10756" max="10756" width="34.7109375" style="22" customWidth="1"/>
    <col min="10757" max="10757" width="10.42578125" style="22" customWidth="1"/>
    <col min="10758" max="10758" width="9.140625" style="22" customWidth="1"/>
    <col min="10759" max="10759" width="17.7109375" style="22" bestFit="1" customWidth="1"/>
    <col min="10760" max="10760" width="10.28515625" style="22" bestFit="1" customWidth="1"/>
    <col min="10761" max="10761" width="14.42578125" style="22" customWidth="1"/>
    <col min="10762" max="10763" width="14.5703125" style="22" customWidth="1"/>
    <col min="10764" max="10764" width="15.7109375" style="22" customWidth="1"/>
    <col min="10765" max="10765" width="14.42578125" style="22" bestFit="1" customWidth="1"/>
    <col min="10766" max="11008" width="10" style="22"/>
    <col min="11009" max="11009" width="5.42578125" style="22" customWidth="1"/>
    <col min="11010" max="11010" width="20.7109375" style="22" customWidth="1"/>
    <col min="11011" max="11011" width="30.28515625" style="22" customWidth="1"/>
    <col min="11012" max="11012" width="34.7109375" style="22" customWidth="1"/>
    <col min="11013" max="11013" width="10.42578125" style="22" customWidth="1"/>
    <col min="11014" max="11014" width="9.140625" style="22" customWidth="1"/>
    <col min="11015" max="11015" width="17.7109375" style="22" bestFit="1" customWidth="1"/>
    <col min="11016" max="11016" width="10.28515625" style="22" bestFit="1" customWidth="1"/>
    <col min="11017" max="11017" width="14.42578125" style="22" customWidth="1"/>
    <col min="11018" max="11019" width="14.5703125" style="22" customWidth="1"/>
    <col min="11020" max="11020" width="15.7109375" style="22" customWidth="1"/>
    <col min="11021" max="11021" width="14.42578125" style="22" bestFit="1" customWidth="1"/>
    <col min="11022" max="11264" width="10" style="22"/>
    <col min="11265" max="11265" width="5.42578125" style="22" customWidth="1"/>
    <col min="11266" max="11266" width="20.7109375" style="22" customWidth="1"/>
    <col min="11267" max="11267" width="30.28515625" style="22" customWidth="1"/>
    <col min="11268" max="11268" width="34.7109375" style="22" customWidth="1"/>
    <col min="11269" max="11269" width="10.42578125" style="22" customWidth="1"/>
    <col min="11270" max="11270" width="9.140625" style="22" customWidth="1"/>
    <col min="11271" max="11271" width="17.7109375" style="22" bestFit="1" customWidth="1"/>
    <col min="11272" max="11272" width="10.28515625" style="22" bestFit="1" customWidth="1"/>
    <col min="11273" max="11273" width="14.42578125" style="22" customWidth="1"/>
    <col min="11274" max="11275" width="14.5703125" style="22" customWidth="1"/>
    <col min="11276" max="11276" width="15.7109375" style="22" customWidth="1"/>
    <col min="11277" max="11277" width="14.42578125" style="22" bestFit="1" customWidth="1"/>
    <col min="11278" max="11520" width="10" style="22"/>
    <col min="11521" max="11521" width="5.42578125" style="22" customWidth="1"/>
    <col min="11522" max="11522" width="20.7109375" style="22" customWidth="1"/>
    <col min="11523" max="11523" width="30.28515625" style="22" customWidth="1"/>
    <col min="11524" max="11524" width="34.7109375" style="22" customWidth="1"/>
    <col min="11525" max="11525" width="10.42578125" style="22" customWidth="1"/>
    <col min="11526" max="11526" width="9.140625" style="22" customWidth="1"/>
    <col min="11527" max="11527" width="17.7109375" style="22" bestFit="1" customWidth="1"/>
    <col min="11528" max="11528" width="10.28515625" style="22" bestFit="1" customWidth="1"/>
    <col min="11529" max="11529" width="14.42578125" style="22" customWidth="1"/>
    <col min="11530" max="11531" width="14.5703125" style="22" customWidth="1"/>
    <col min="11532" max="11532" width="15.7109375" style="22" customWidth="1"/>
    <col min="11533" max="11533" width="14.42578125" style="22" bestFit="1" customWidth="1"/>
    <col min="11534" max="11776" width="10" style="22"/>
    <col min="11777" max="11777" width="5.42578125" style="22" customWidth="1"/>
    <col min="11778" max="11778" width="20.7109375" style="22" customWidth="1"/>
    <col min="11779" max="11779" width="30.28515625" style="22" customWidth="1"/>
    <col min="11780" max="11780" width="34.7109375" style="22" customWidth="1"/>
    <col min="11781" max="11781" width="10.42578125" style="22" customWidth="1"/>
    <col min="11782" max="11782" width="9.140625" style="22" customWidth="1"/>
    <col min="11783" max="11783" width="17.7109375" style="22" bestFit="1" customWidth="1"/>
    <col min="11784" max="11784" width="10.28515625" style="22" bestFit="1" customWidth="1"/>
    <col min="11785" max="11785" width="14.42578125" style="22" customWidth="1"/>
    <col min="11786" max="11787" width="14.5703125" style="22" customWidth="1"/>
    <col min="11788" max="11788" width="15.7109375" style="22" customWidth="1"/>
    <col min="11789" max="11789" width="14.42578125" style="22" bestFit="1" customWidth="1"/>
    <col min="11790" max="12032" width="10" style="22"/>
    <col min="12033" max="12033" width="5.42578125" style="22" customWidth="1"/>
    <col min="12034" max="12034" width="20.7109375" style="22" customWidth="1"/>
    <col min="12035" max="12035" width="30.28515625" style="22" customWidth="1"/>
    <col min="12036" max="12036" width="34.7109375" style="22" customWidth="1"/>
    <col min="12037" max="12037" width="10.42578125" style="22" customWidth="1"/>
    <col min="12038" max="12038" width="9.140625" style="22" customWidth="1"/>
    <col min="12039" max="12039" width="17.7109375" style="22" bestFit="1" customWidth="1"/>
    <col min="12040" max="12040" width="10.28515625" style="22" bestFit="1" customWidth="1"/>
    <col min="12041" max="12041" width="14.42578125" style="22" customWidth="1"/>
    <col min="12042" max="12043" width="14.5703125" style="22" customWidth="1"/>
    <col min="12044" max="12044" width="15.7109375" style="22" customWidth="1"/>
    <col min="12045" max="12045" width="14.42578125" style="22" bestFit="1" customWidth="1"/>
    <col min="12046" max="12288" width="10" style="22"/>
    <col min="12289" max="12289" width="5.42578125" style="22" customWidth="1"/>
    <col min="12290" max="12290" width="20.7109375" style="22" customWidth="1"/>
    <col min="12291" max="12291" width="30.28515625" style="22" customWidth="1"/>
    <col min="12292" max="12292" width="34.7109375" style="22" customWidth="1"/>
    <col min="12293" max="12293" width="10.42578125" style="22" customWidth="1"/>
    <col min="12294" max="12294" width="9.140625" style="22" customWidth="1"/>
    <col min="12295" max="12295" width="17.7109375" style="22" bestFit="1" customWidth="1"/>
    <col min="12296" max="12296" width="10.28515625" style="22" bestFit="1" customWidth="1"/>
    <col min="12297" max="12297" width="14.42578125" style="22" customWidth="1"/>
    <col min="12298" max="12299" width="14.5703125" style="22" customWidth="1"/>
    <col min="12300" max="12300" width="15.7109375" style="22" customWidth="1"/>
    <col min="12301" max="12301" width="14.42578125" style="22" bestFit="1" customWidth="1"/>
    <col min="12302" max="12544" width="10" style="22"/>
    <col min="12545" max="12545" width="5.42578125" style="22" customWidth="1"/>
    <col min="12546" max="12546" width="20.7109375" style="22" customWidth="1"/>
    <col min="12547" max="12547" width="30.28515625" style="22" customWidth="1"/>
    <col min="12548" max="12548" width="34.7109375" style="22" customWidth="1"/>
    <col min="12549" max="12549" width="10.42578125" style="22" customWidth="1"/>
    <col min="12550" max="12550" width="9.140625" style="22" customWidth="1"/>
    <col min="12551" max="12551" width="17.7109375" style="22" bestFit="1" customWidth="1"/>
    <col min="12552" max="12552" width="10.28515625" style="22" bestFit="1" customWidth="1"/>
    <col min="12553" max="12553" width="14.42578125" style="22" customWidth="1"/>
    <col min="12554" max="12555" width="14.5703125" style="22" customWidth="1"/>
    <col min="12556" max="12556" width="15.7109375" style="22" customWidth="1"/>
    <col min="12557" max="12557" width="14.42578125" style="22" bestFit="1" customWidth="1"/>
    <col min="12558" max="12800" width="10" style="22"/>
    <col min="12801" max="12801" width="5.42578125" style="22" customWidth="1"/>
    <col min="12802" max="12802" width="20.7109375" style="22" customWidth="1"/>
    <col min="12803" max="12803" width="30.28515625" style="22" customWidth="1"/>
    <col min="12804" max="12804" width="34.7109375" style="22" customWidth="1"/>
    <col min="12805" max="12805" width="10.42578125" style="22" customWidth="1"/>
    <col min="12806" max="12806" width="9.140625" style="22" customWidth="1"/>
    <col min="12807" max="12807" width="17.7109375" style="22" bestFit="1" customWidth="1"/>
    <col min="12808" max="12808" width="10.28515625" style="22" bestFit="1" customWidth="1"/>
    <col min="12809" max="12809" width="14.42578125" style="22" customWidth="1"/>
    <col min="12810" max="12811" width="14.5703125" style="22" customWidth="1"/>
    <col min="12812" max="12812" width="15.7109375" style="22" customWidth="1"/>
    <col min="12813" max="12813" width="14.42578125" style="22" bestFit="1" customWidth="1"/>
    <col min="12814" max="13056" width="10" style="22"/>
    <col min="13057" max="13057" width="5.42578125" style="22" customWidth="1"/>
    <col min="13058" max="13058" width="20.7109375" style="22" customWidth="1"/>
    <col min="13059" max="13059" width="30.28515625" style="22" customWidth="1"/>
    <col min="13060" max="13060" width="34.7109375" style="22" customWidth="1"/>
    <col min="13061" max="13061" width="10.42578125" style="22" customWidth="1"/>
    <col min="13062" max="13062" width="9.140625" style="22" customWidth="1"/>
    <col min="13063" max="13063" width="17.7109375" style="22" bestFit="1" customWidth="1"/>
    <col min="13064" max="13064" width="10.28515625" style="22" bestFit="1" customWidth="1"/>
    <col min="13065" max="13065" width="14.42578125" style="22" customWidth="1"/>
    <col min="13066" max="13067" width="14.5703125" style="22" customWidth="1"/>
    <col min="13068" max="13068" width="15.7109375" style="22" customWidth="1"/>
    <col min="13069" max="13069" width="14.42578125" style="22" bestFit="1" customWidth="1"/>
    <col min="13070" max="13312" width="10" style="22"/>
    <col min="13313" max="13313" width="5.42578125" style="22" customWidth="1"/>
    <col min="13314" max="13314" width="20.7109375" style="22" customWidth="1"/>
    <col min="13315" max="13315" width="30.28515625" style="22" customWidth="1"/>
    <col min="13316" max="13316" width="34.7109375" style="22" customWidth="1"/>
    <col min="13317" max="13317" width="10.42578125" style="22" customWidth="1"/>
    <col min="13318" max="13318" width="9.140625" style="22" customWidth="1"/>
    <col min="13319" max="13319" width="17.7109375" style="22" bestFit="1" customWidth="1"/>
    <col min="13320" max="13320" width="10.28515625" style="22" bestFit="1" customWidth="1"/>
    <col min="13321" max="13321" width="14.42578125" style="22" customWidth="1"/>
    <col min="13322" max="13323" width="14.5703125" style="22" customWidth="1"/>
    <col min="13324" max="13324" width="15.7109375" style="22" customWidth="1"/>
    <col min="13325" max="13325" width="14.42578125" style="22" bestFit="1" customWidth="1"/>
    <col min="13326" max="13568" width="10" style="22"/>
    <col min="13569" max="13569" width="5.42578125" style="22" customWidth="1"/>
    <col min="13570" max="13570" width="20.7109375" style="22" customWidth="1"/>
    <col min="13571" max="13571" width="30.28515625" style="22" customWidth="1"/>
    <col min="13572" max="13572" width="34.7109375" style="22" customWidth="1"/>
    <col min="13573" max="13573" width="10.42578125" style="22" customWidth="1"/>
    <col min="13574" max="13574" width="9.140625" style="22" customWidth="1"/>
    <col min="13575" max="13575" width="17.7109375" style="22" bestFit="1" customWidth="1"/>
    <col min="13576" max="13576" width="10.28515625" style="22" bestFit="1" customWidth="1"/>
    <col min="13577" max="13577" width="14.42578125" style="22" customWidth="1"/>
    <col min="13578" max="13579" width="14.5703125" style="22" customWidth="1"/>
    <col min="13580" max="13580" width="15.7109375" style="22" customWidth="1"/>
    <col min="13581" max="13581" width="14.42578125" style="22" bestFit="1" customWidth="1"/>
    <col min="13582" max="13824" width="10" style="22"/>
    <col min="13825" max="13825" width="5.42578125" style="22" customWidth="1"/>
    <col min="13826" max="13826" width="20.7109375" style="22" customWidth="1"/>
    <col min="13827" max="13827" width="30.28515625" style="22" customWidth="1"/>
    <col min="13828" max="13828" width="34.7109375" style="22" customWidth="1"/>
    <col min="13829" max="13829" width="10.42578125" style="22" customWidth="1"/>
    <col min="13830" max="13830" width="9.140625" style="22" customWidth="1"/>
    <col min="13831" max="13831" width="17.7109375" style="22" bestFit="1" customWidth="1"/>
    <col min="13832" max="13832" width="10.28515625" style="22" bestFit="1" customWidth="1"/>
    <col min="13833" max="13833" width="14.42578125" style="22" customWidth="1"/>
    <col min="13834" max="13835" width="14.5703125" style="22" customWidth="1"/>
    <col min="13836" max="13836" width="15.7109375" style="22" customWidth="1"/>
    <col min="13837" max="13837" width="14.42578125" style="22" bestFit="1" customWidth="1"/>
    <col min="13838" max="14080" width="10" style="22"/>
    <col min="14081" max="14081" width="5.42578125" style="22" customWidth="1"/>
    <col min="14082" max="14082" width="20.7109375" style="22" customWidth="1"/>
    <col min="14083" max="14083" width="30.28515625" style="22" customWidth="1"/>
    <col min="14084" max="14084" width="34.7109375" style="22" customWidth="1"/>
    <col min="14085" max="14085" width="10.42578125" style="22" customWidth="1"/>
    <col min="14086" max="14086" width="9.140625" style="22" customWidth="1"/>
    <col min="14087" max="14087" width="17.7109375" style="22" bestFit="1" customWidth="1"/>
    <col min="14088" max="14088" width="10.28515625" style="22" bestFit="1" customWidth="1"/>
    <col min="14089" max="14089" width="14.42578125" style="22" customWidth="1"/>
    <col min="14090" max="14091" width="14.5703125" style="22" customWidth="1"/>
    <col min="14092" max="14092" width="15.7109375" style="22" customWidth="1"/>
    <col min="14093" max="14093" width="14.42578125" style="22" bestFit="1" customWidth="1"/>
    <col min="14094" max="14336" width="10" style="22"/>
    <col min="14337" max="14337" width="5.42578125" style="22" customWidth="1"/>
    <col min="14338" max="14338" width="20.7109375" style="22" customWidth="1"/>
    <col min="14339" max="14339" width="30.28515625" style="22" customWidth="1"/>
    <col min="14340" max="14340" width="34.7109375" style="22" customWidth="1"/>
    <col min="14341" max="14341" width="10.42578125" style="22" customWidth="1"/>
    <col min="14342" max="14342" width="9.140625" style="22" customWidth="1"/>
    <col min="14343" max="14343" width="17.7109375" style="22" bestFit="1" customWidth="1"/>
    <col min="14344" max="14344" width="10.28515625" style="22" bestFit="1" customWidth="1"/>
    <col min="14345" max="14345" width="14.42578125" style="22" customWidth="1"/>
    <col min="14346" max="14347" width="14.5703125" style="22" customWidth="1"/>
    <col min="14348" max="14348" width="15.7109375" style="22" customWidth="1"/>
    <col min="14349" max="14349" width="14.42578125" style="22" bestFit="1" customWidth="1"/>
    <col min="14350" max="14592" width="10" style="22"/>
    <col min="14593" max="14593" width="5.42578125" style="22" customWidth="1"/>
    <col min="14594" max="14594" width="20.7109375" style="22" customWidth="1"/>
    <col min="14595" max="14595" width="30.28515625" style="22" customWidth="1"/>
    <col min="14596" max="14596" width="34.7109375" style="22" customWidth="1"/>
    <col min="14597" max="14597" width="10.42578125" style="22" customWidth="1"/>
    <col min="14598" max="14598" width="9.140625" style="22" customWidth="1"/>
    <col min="14599" max="14599" width="17.7109375" style="22" bestFit="1" customWidth="1"/>
    <col min="14600" max="14600" width="10.28515625" style="22" bestFit="1" customWidth="1"/>
    <col min="14601" max="14601" width="14.42578125" style="22" customWidth="1"/>
    <col min="14602" max="14603" width="14.5703125" style="22" customWidth="1"/>
    <col min="14604" max="14604" width="15.7109375" style="22" customWidth="1"/>
    <col min="14605" max="14605" width="14.42578125" style="22" bestFit="1" customWidth="1"/>
    <col min="14606" max="14848" width="10" style="22"/>
    <col min="14849" max="14849" width="5.42578125" style="22" customWidth="1"/>
    <col min="14850" max="14850" width="20.7109375" style="22" customWidth="1"/>
    <col min="14851" max="14851" width="30.28515625" style="22" customWidth="1"/>
    <col min="14852" max="14852" width="34.7109375" style="22" customWidth="1"/>
    <col min="14853" max="14853" width="10.42578125" style="22" customWidth="1"/>
    <col min="14854" max="14854" width="9.140625" style="22" customWidth="1"/>
    <col min="14855" max="14855" width="17.7109375" style="22" bestFit="1" customWidth="1"/>
    <col min="14856" max="14856" width="10.28515625" style="22" bestFit="1" customWidth="1"/>
    <col min="14857" max="14857" width="14.42578125" style="22" customWidth="1"/>
    <col min="14858" max="14859" width="14.5703125" style="22" customWidth="1"/>
    <col min="14860" max="14860" width="15.7109375" style="22" customWidth="1"/>
    <col min="14861" max="14861" width="14.42578125" style="22" bestFit="1" customWidth="1"/>
    <col min="14862" max="15104" width="10" style="22"/>
    <col min="15105" max="15105" width="5.42578125" style="22" customWidth="1"/>
    <col min="15106" max="15106" width="20.7109375" style="22" customWidth="1"/>
    <col min="15107" max="15107" width="30.28515625" style="22" customWidth="1"/>
    <col min="15108" max="15108" width="34.7109375" style="22" customWidth="1"/>
    <col min="15109" max="15109" width="10.42578125" style="22" customWidth="1"/>
    <col min="15110" max="15110" width="9.140625" style="22" customWidth="1"/>
    <col min="15111" max="15111" width="17.7109375" style="22" bestFit="1" customWidth="1"/>
    <col min="15112" max="15112" width="10.28515625" style="22" bestFit="1" customWidth="1"/>
    <col min="15113" max="15113" width="14.42578125" style="22" customWidth="1"/>
    <col min="15114" max="15115" width="14.5703125" style="22" customWidth="1"/>
    <col min="15116" max="15116" width="15.7109375" style="22" customWidth="1"/>
    <col min="15117" max="15117" width="14.42578125" style="22" bestFit="1" customWidth="1"/>
    <col min="15118" max="15360" width="10" style="22"/>
    <col min="15361" max="15361" width="5.42578125" style="22" customWidth="1"/>
    <col min="15362" max="15362" width="20.7109375" style="22" customWidth="1"/>
    <col min="15363" max="15363" width="30.28515625" style="22" customWidth="1"/>
    <col min="15364" max="15364" width="34.7109375" style="22" customWidth="1"/>
    <col min="15365" max="15365" width="10.42578125" style="22" customWidth="1"/>
    <col min="15366" max="15366" width="9.140625" style="22" customWidth="1"/>
    <col min="15367" max="15367" width="17.7109375" style="22" bestFit="1" customWidth="1"/>
    <col min="15368" max="15368" width="10.28515625" style="22" bestFit="1" customWidth="1"/>
    <col min="15369" max="15369" width="14.42578125" style="22" customWidth="1"/>
    <col min="15370" max="15371" width="14.5703125" style="22" customWidth="1"/>
    <col min="15372" max="15372" width="15.7109375" style="22" customWidth="1"/>
    <col min="15373" max="15373" width="14.42578125" style="22" bestFit="1" customWidth="1"/>
    <col min="15374" max="15616" width="10" style="22"/>
    <col min="15617" max="15617" width="5.42578125" style="22" customWidth="1"/>
    <col min="15618" max="15618" width="20.7109375" style="22" customWidth="1"/>
    <col min="15619" max="15619" width="30.28515625" style="22" customWidth="1"/>
    <col min="15620" max="15620" width="34.7109375" style="22" customWidth="1"/>
    <col min="15621" max="15621" width="10.42578125" style="22" customWidth="1"/>
    <col min="15622" max="15622" width="9.140625" style="22" customWidth="1"/>
    <col min="15623" max="15623" width="17.7109375" style="22" bestFit="1" customWidth="1"/>
    <col min="15624" max="15624" width="10.28515625" style="22" bestFit="1" customWidth="1"/>
    <col min="15625" max="15625" width="14.42578125" style="22" customWidth="1"/>
    <col min="15626" max="15627" width="14.5703125" style="22" customWidth="1"/>
    <col min="15628" max="15628" width="15.7109375" style="22" customWidth="1"/>
    <col min="15629" max="15629" width="14.42578125" style="22" bestFit="1" customWidth="1"/>
    <col min="15630" max="15872" width="10" style="22"/>
    <col min="15873" max="15873" width="5.42578125" style="22" customWidth="1"/>
    <col min="15874" max="15874" width="20.7109375" style="22" customWidth="1"/>
    <col min="15875" max="15875" width="30.28515625" style="22" customWidth="1"/>
    <col min="15876" max="15876" width="34.7109375" style="22" customWidth="1"/>
    <col min="15877" max="15877" width="10.42578125" style="22" customWidth="1"/>
    <col min="15878" max="15878" width="9.140625" style="22" customWidth="1"/>
    <col min="15879" max="15879" width="17.7109375" style="22" bestFit="1" customWidth="1"/>
    <col min="15880" max="15880" width="10.28515625" style="22" bestFit="1" customWidth="1"/>
    <col min="15881" max="15881" width="14.42578125" style="22" customWidth="1"/>
    <col min="15882" max="15883" width="14.5703125" style="22" customWidth="1"/>
    <col min="15884" max="15884" width="15.7109375" style="22" customWidth="1"/>
    <col min="15885" max="15885" width="14.42578125" style="22" bestFit="1" customWidth="1"/>
    <col min="15886" max="16128" width="10" style="22"/>
    <col min="16129" max="16129" width="5.42578125" style="22" customWidth="1"/>
    <col min="16130" max="16130" width="20.7109375" style="22" customWidth="1"/>
    <col min="16131" max="16131" width="30.28515625" style="22" customWidth="1"/>
    <col min="16132" max="16132" width="34.7109375" style="22" customWidth="1"/>
    <col min="16133" max="16133" width="10.42578125" style="22" customWidth="1"/>
    <col min="16134" max="16134" width="9.140625" style="22" customWidth="1"/>
    <col min="16135" max="16135" width="17.7109375" style="22" bestFit="1" customWidth="1"/>
    <col min="16136" max="16136" width="10.28515625" style="22" bestFit="1" customWidth="1"/>
    <col min="16137" max="16137" width="14.42578125" style="22" customWidth="1"/>
    <col min="16138" max="16139" width="14.5703125" style="22" customWidth="1"/>
    <col min="16140" max="16140" width="15.7109375" style="22" customWidth="1"/>
    <col min="16141" max="16141" width="14.42578125" style="22" bestFit="1" customWidth="1"/>
    <col min="16142" max="16384" width="10" style="22"/>
  </cols>
  <sheetData>
    <row r="1" spans="1:13" ht="18.75" x14ac:dyDescent="0.3">
      <c r="I1" s="135" t="s">
        <v>87</v>
      </c>
      <c r="J1" s="135"/>
      <c r="K1" s="135"/>
      <c r="L1" s="135"/>
    </row>
    <row r="2" spans="1:13" ht="34.15" customHeight="1" x14ac:dyDescent="0.3">
      <c r="I2" s="136" t="s">
        <v>41</v>
      </c>
      <c r="J2" s="135"/>
      <c r="K2" s="135"/>
      <c r="L2" s="135"/>
    </row>
    <row r="3" spans="1:13" ht="18.75" x14ac:dyDescent="0.3">
      <c r="I3" s="135" t="s">
        <v>140</v>
      </c>
      <c r="J3" s="135"/>
      <c r="K3" s="135"/>
      <c r="L3" s="135"/>
    </row>
    <row r="4" spans="1:13" ht="17.25" customHeight="1" x14ac:dyDescent="0.25"/>
    <row r="5" spans="1:13" ht="62.45" customHeight="1" x14ac:dyDescent="0.25">
      <c r="I5" s="210" t="s">
        <v>43</v>
      </c>
      <c r="J5" s="210"/>
      <c r="K5" s="210"/>
      <c r="L5" s="210"/>
    </row>
    <row r="6" spans="1:13" ht="12.75" customHeight="1" x14ac:dyDescent="0.25">
      <c r="A6" s="25"/>
    </row>
    <row r="7" spans="1:13" x14ac:dyDescent="0.25">
      <c r="A7" s="211" t="s">
        <v>44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3" x14ac:dyDescent="0.25">
      <c r="A8" s="211" t="s">
        <v>86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3" x14ac:dyDescent="0.25">
      <c r="A9" s="211" t="s">
        <v>84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</row>
    <row r="10" spans="1:13" ht="14.25" customHeight="1" x14ac:dyDescent="0.25">
      <c r="L10" s="27" t="s">
        <v>45</v>
      </c>
    </row>
    <row r="11" spans="1:13" s="28" customFormat="1" ht="15.75" customHeight="1" x14ac:dyDescent="0.25">
      <c r="A11" s="182" t="s">
        <v>3</v>
      </c>
      <c r="B11" s="182" t="s">
        <v>46</v>
      </c>
      <c r="C11" s="182" t="s">
        <v>47</v>
      </c>
      <c r="D11" s="182" t="s">
        <v>48</v>
      </c>
      <c r="E11" s="212" t="s">
        <v>6</v>
      </c>
      <c r="F11" s="213"/>
      <c r="G11" s="213"/>
      <c r="H11" s="214"/>
      <c r="I11" s="89" t="s">
        <v>49</v>
      </c>
      <c r="J11" s="89" t="s">
        <v>50</v>
      </c>
      <c r="K11" s="89" t="s">
        <v>51</v>
      </c>
      <c r="L11" s="215" t="s">
        <v>52</v>
      </c>
    </row>
    <row r="12" spans="1:13" s="28" customFormat="1" ht="69.75" customHeight="1" x14ac:dyDescent="0.25">
      <c r="A12" s="184"/>
      <c r="B12" s="184"/>
      <c r="C12" s="184"/>
      <c r="D12" s="184"/>
      <c r="E12" s="90" t="s">
        <v>5</v>
      </c>
      <c r="F12" s="91" t="s">
        <v>8</v>
      </c>
      <c r="G12" s="90" t="s">
        <v>9</v>
      </c>
      <c r="H12" s="90" t="s">
        <v>10</v>
      </c>
      <c r="I12" s="89" t="s">
        <v>53</v>
      </c>
      <c r="J12" s="89" t="s">
        <v>53</v>
      </c>
      <c r="K12" s="89" t="s">
        <v>53</v>
      </c>
      <c r="L12" s="215"/>
    </row>
    <row r="13" spans="1:13" s="28" customFormat="1" ht="15" x14ac:dyDescent="0.25">
      <c r="A13" s="92">
        <v>1</v>
      </c>
      <c r="B13" s="92">
        <v>2</v>
      </c>
      <c r="C13" s="92">
        <v>3</v>
      </c>
      <c r="D13" s="92">
        <v>4</v>
      </c>
      <c r="E13" s="90">
        <v>5</v>
      </c>
      <c r="F13" s="91">
        <v>6</v>
      </c>
      <c r="G13" s="90">
        <v>7</v>
      </c>
      <c r="H13" s="90">
        <v>8</v>
      </c>
      <c r="I13" s="90">
        <v>10</v>
      </c>
      <c r="J13" s="90">
        <v>11</v>
      </c>
      <c r="K13" s="90">
        <v>12</v>
      </c>
      <c r="L13" s="90">
        <v>13</v>
      </c>
    </row>
    <row r="14" spans="1:13" s="28" customFormat="1" ht="40.9" customHeight="1" x14ac:dyDescent="0.25">
      <c r="A14" s="205">
        <v>1</v>
      </c>
      <c r="B14" s="205" t="s">
        <v>54</v>
      </c>
      <c r="C14" s="205" t="s">
        <v>55</v>
      </c>
      <c r="D14" s="93" t="s">
        <v>56</v>
      </c>
      <c r="E14" s="94" t="s">
        <v>39</v>
      </c>
      <c r="F14" s="94" t="s">
        <v>39</v>
      </c>
      <c r="G14" s="94" t="s">
        <v>39</v>
      </c>
      <c r="H14" s="94" t="s">
        <v>39</v>
      </c>
      <c r="I14" s="95">
        <f>I18+I27+I32+I37+I43+I46+I49+I52</f>
        <v>98786.199200000017</v>
      </c>
      <c r="J14" s="95">
        <f>J18+J27+J32+J37+J43+J46+J49+J52</f>
        <v>34600.596000000005</v>
      </c>
      <c r="K14" s="95">
        <f>K18+K27+K32+K37+K43+K46+K49+K52</f>
        <v>34600.596000000005</v>
      </c>
      <c r="L14" s="95">
        <f>I14+J14+K14</f>
        <v>167987.39120000001</v>
      </c>
      <c r="M14" s="30"/>
    </row>
    <row r="15" spans="1:13" s="28" customFormat="1" ht="15" customHeight="1" x14ac:dyDescent="0.25">
      <c r="A15" s="206"/>
      <c r="B15" s="206"/>
      <c r="C15" s="206"/>
      <c r="D15" s="93" t="s">
        <v>57</v>
      </c>
      <c r="E15" s="94"/>
      <c r="F15" s="94" t="s">
        <v>39</v>
      </c>
      <c r="G15" s="94" t="s">
        <v>39</v>
      </c>
      <c r="H15" s="94" t="s">
        <v>39</v>
      </c>
      <c r="I15" s="95"/>
      <c r="J15" s="95"/>
      <c r="K15" s="95"/>
      <c r="L15" s="95"/>
    </row>
    <row r="16" spans="1:13" s="28" customFormat="1" ht="28.5" customHeight="1" x14ac:dyDescent="0.25">
      <c r="A16" s="206"/>
      <c r="B16" s="206"/>
      <c r="C16" s="206"/>
      <c r="D16" s="93" t="s">
        <v>16</v>
      </c>
      <c r="E16" s="94">
        <v>241</v>
      </c>
      <c r="F16" s="94" t="s">
        <v>39</v>
      </c>
      <c r="G16" s="94" t="s">
        <v>39</v>
      </c>
      <c r="H16" s="94" t="s">
        <v>39</v>
      </c>
      <c r="I16" s="96">
        <f>I18+I27+I34+I37+I43+I46+I49+I52</f>
        <v>98666.199200000017</v>
      </c>
      <c r="J16" s="95">
        <f>J20+J21+J29+J34+J39+J42+J45+J48+J51+J54</f>
        <v>16960.25</v>
      </c>
      <c r="K16" s="95">
        <f>K20+K21+K29+K34+K39+K42+K45+K48+K51+K54</f>
        <v>16960.25</v>
      </c>
      <c r="L16" s="95">
        <f>I16+J16+K16</f>
        <v>132586.69920000003</v>
      </c>
    </row>
    <row r="17" spans="1:12" s="28" customFormat="1" ht="42.75" customHeight="1" x14ac:dyDescent="0.25">
      <c r="A17" s="207"/>
      <c r="B17" s="207"/>
      <c r="C17" s="207"/>
      <c r="D17" s="93" t="s">
        <v>58</v>
      </c>
      <c r="E17" s="94">
        <v>243</v>
      </c>
      <c r="F17" s="94" t="s">
        <v>39</v>
      </c>
      <c r="G17" s="94" t="s">
        <v>39</v>
      </c>
      <c r="H17" s="94" t="s">
        <v>39</v>
      </c>
      <c r="I17" s="96">
        <f>I36</f>
        <v>120</v>
      </c>
      <c r="J17" s="96">
        <f>J36</f>
        <v>120</v>
      </c>
      <c r="K17" s="96">
        <f>K36</f>
        <v>120</v>
      </c>
      <c r="L17" s="96">
        <f>I17+J17+K17</f>
        <v>360</v>
      </c>
    </row>
    <row r="18" spans="1:12" s="28" customFormat="1" ht="22.5" customHeight="1" x14ac:dyDescent="0.25">
      <c r="A18" s="208" t="s">
        <v>14</v>
      </c>
      <c r="B18" s="180" t="s">
        <v>59</v>
      </c>
      <c r="C18" s="180" t="s">
        <v>85</v>
      </c>
      <c r="D18" s="97" t="s">
        <v>61</v>
      </c>
      <c r="E18" s="91"/>
      <c r="F18" s="91" t="s">
        <v>39</v>
      </c>
      <c r="G18" s="91" t="s">
        <v>39</v>
      </c>
      <c r="H18" s="91" t="s">
        <v>39</v>
      </c>
      <c r="I18" s="98">
        <f>I20+I21+I22+I23+I24+I25+I26</f>
        <v>70027.000600000014</v>
      </c>
      <c r="J18" s="98">
        <f>J20+J21+J24</f>
        <v>10209.84</v>
      </c>
      <c r="K18" s="98">
        <f>K20+K21</f>
        <v>10209.84</v>
      </c>
      <c r="L18" s="98">
        <f>I18+J18+K18</f>
        <v>90446.680600000007</v>
      </c>
    </row>
    <row r="19" spans="1:12" s="28" customFormat="1" ht="18.75" customHeight="1" x14ac:dyDescent="0.25">
      <c r="A19" s="209"/>
      <c r="B19" s="181"/>
      <c r="C19" s="181"/>
      <c r="D19" s="97" t="s">
        <v>57</v>
      </c>
      <c r="E19" s="91"/>
      <c r="F19" s="91" t="s">
        <v>39</v>
      </c>
      <c r="G19" s="91" t="s">
        <v>39</v>
      </c>
      <c r="H19" s="91" t="s">
        <v>39</v>
      </c>
      <c r="I19" s="98"/>
      <c r="J19" s="98"/>
      <c r="K19" s="98"/>
      <c r="L19" s="98"/>
    </row>
    <row r="20" spans="1:12" s="28" customFormat="1" ht="24.75" customHeight="1" x14ac:dyDescent="0.25">
      <c r="A20" s="209"/>
      <c r="B20" s="181"/>
      <c r="C20" s="181"/>
      <c r="D20" s="186" t="s">
        <v>16</v>
      </c>
      <c r="E20" s="99">
        <v>241</v>
      </c>
      <c r="F20" s="100" t="s">
        <v>17</v>
      </c>
      <c r="G20" s="99">
        <v>1010081730</v>
      </c>
      <c r="H20" s="99">
        <v>412</v>
      </c>
      <c r="I20" s="101">
        <v>1847.79</v>
      </c>
      <c r="J20" s="101">
        <v>1847.79</v>
      </c>
      <c r="K20" s="101">
        <v>1847.79</v>
      </c>
      <c r="L20" s="101">
        <f>I20+J20+K20</f>
        <v>5543.37</v>
      </c>
    </row>
    <row r="21" spans="1:12" s="28" customFormat="1" ht="21.75" customHeight="1" x14ac:dyDescent="0.25">
      <c r="A21" s="209"/>
      <c r="B21" s="181"/>
      <c r="C21" s="181"/>
      <c r="D21" s="202"/>
      <c r="E21" s="102">
        <v>241</v>
      </c>
      <c r="F21" s="100" t="s">
        <v>17</v>
      </c>
      <c r="G21" s="102">
        <v>1010083820</v>
      </c>
      <c r="H21" s="102">
        <v>412</v>
      </c>
      <c r="I21" s="103">
        <v>8362.0499999999993</v>
      </c>
      <c r="J21" s="103">
        <f>I21</f>
        <v>8362.0499999999993</v>
      </c>
      <c r="K21" s="103">
        <f>I21</f>
        <v>8362.0499999999993</v>
      </c>
      <c r="L21" s="103">
        <f>I21+J21+K21</f>
        <v>25086.149999999998</v>
      </c>
    </row>
    <row r="22" spans="1:12" s="28" customFormat="1" ht="24.75" customHeight="1" x14ac:dyDescent="0.25">
      <c r="A22" s="104"/>
      <c r="B22" s="105"/>
      <c r="C22" s="181"/>
      <c r="D22" s="106"/>
      <c r="E22" s="102">
        <v>241</v>
      </c>
      <c r="F22" s="100" t="s">
        <v>17</v>
      </c>
      <c r="G22" s="102">
        <v>1010084070</v>
      </c>
      <c r="H22" s="102">
        <v>244</v>
      </c>
      <c r="I22" s="103">
        <v>4264.4620000000004</v>
      </c>
      <c r="J22" s="103">
        <v>0</v>
      </c>
      <c r="K22" s="103">
        <v>0</v>
      </c>
      <c r="L22" s="103">
        <f>I22+J22+K22</f>
        <v>4264.4620000000004</v>
      </c>
    </row>
    <row r="23" spans="1:12" s="28" customFormat="1" ht="24.75" customHeight="1" x14ac:dyDescent="0.25">
      <c r="A23" s="104"/>
      <c r="B23" s="105"/>
      <c r="C23" s="181"/>
      <c r="D23" s="106"/>
      <c r="E23" s="102">
        <v>241</v>
      </c>
      <c r="F23" s="100" t="s">
        <v>17</v>
      </c>
      <c r="G23" s="102">
        <v>1010084350</v>
      </c>
      <c r="H23" s="102">
        <v>540</v>
      </c>
      <c r="I23" s="103">
        <v>42396.938000000002</v>
      </c>
      <c r="J23" s="103"/>
      <c r="K23" s="103"/>
      <c r="L23" s="103"/>
    </row>
    <row r="24" spans="1:12" s="28" customFormat="1" ht="24.75" customHeight="1" x14ac:dyDescent="0.25">
      <c r="A24" s="104"/>
      <c r="B24" s="105"/>
      <c r="C24" s="181"/>
      <c r="D24" s="106"/>
      <c r="E24" s="102">
        <v>241</v>
      </c>
      <c r="F24" s="100" t="s">
        <v>17</v>
      </c>
      <c r="G24" s="107" t="s">
        <v>34</v>
      </c>
      <c r="H24" s="102">
        <v>540</v>
      </c>
      <c r="I24" s="103">
        <f>Прил.1!H20</f>
        <v>131.55760000000001</v>
      </c>
      <c r="J24" s="103">
        <v>0</v>
      </c>
      <c r="K24" s="103">
        <v>0</v>
      </c>
      <c r="L24" s="103">
        <f>I24</f>
        <v>131.55760000000001</v>
      </c>
    </row>
    <row r="25" spans="1:12" s="28" customFormat="1" ht="24.75" customHeight="1" x14ac:dyDescent="0.25">
      <c r="A25" s="104"/>
      <c r="B25" s="105"/>
      <c r="C25" s="181"/>
      <c r="D25" s="106"/>
      <c r="E25" s="108">
        <v>241</v>
      </c>
      <c r="F25" s="100" t="s">
        <v>17</v>
      </c>
      <c r="G25" s="107" t="s">
        <v>36</v>
      </c>
      <c r="H25" s="102">
        <v>540</v>
      </c>
      <c r="I25" s="103">
        <f>Прил.1!H21</f>
        <v>7700.3</v>
      </c>
      <c r="J25" s="103">
        <v>0</v>
      </c>
      <c r="K25" s="103">
        <v>0</v>
      </c>
      <c r="L25" s="103">
        <f>I25</f>
        <v>7700.3</v>
      </c>
    </row>
    <row r="26" spans="1:12" s="28" customFormat="1" ht="23.25" customHeight="1" x14ac:dyDescent="0.25">
      <c r="A26" s="104"/>
      <c r="B26" s="105"/>
      <c r="C26" s="105"/>
      <c r="D26" s="109"/>
      <c r="E26" s="102">
        <v>241</v>
      </c>
      <c r="F26" s="100" t="s">
        <v>17</v>
      </c>
      <c r="G26" s="107" t="s">
        <v>37</v>
      </c>
      <c r="H26" s="102">
        <v>540</v>
      </c>
      <c r="I26" s="103">
        <f>Прил.1!H22</f>
        <v>5323.9030000000002</v>
      </c>
      <c r="J26" s="103">
        <v>0</v>
      </c>
      <c r="K26" s="103">
        <v>0</v>
      </c>
      <c r="L26" s="103">
        <f>I26</f>
        <v>5323.9030000000002</v>
      </c>
    </row>
    <row r="27" spans="1:12" s="28" customFormat="1" ht="19.5" customHeight="1" x14ac:dyDescent="0.25">
      <c r="A27" s="180" t="s">
        <v>19</v>
      </c>
      <c r="B27" s="180" t="s">
        <v>62</v>
      </c>
      <c r="C27" s="180" t="s">
        <v>63</v>
      </c>
      <c r="D27" s="97" t="s">
        <v>61</v>
      </c>
      <c r="E27" s="91"/>
      <c r="F27" s="91" t="s">
        <v>39</v>
      </c>
      <c r="G27" s="91" t="s">
        <v>39</v>
      </c>
      <c r="H27" s="91" t="s">
        <v>39</v>
      </c>
      <c r="I27" s="98">
        <v>10</v>
      </c>
      <c r="J27" s="98">
        <v>10</v>
      </c>
      <c r="K27" s="98">
        <v>10</v>
      </c>
      <c r="L27" s="98">
        <f>I27+J27+K27</f>
        <v>30</v>
      </c>
    </row>
    <row r="28" spans="1:12" s="28" customFormat="1" ht="15" x14ac:dyDescent="0.25">
      <c r="A28" s="181"/>
      <c r="B28" s="181"/>
      <c r="C28" s="181"/>
      <c r="D28" s="97" t="s">
        <v>57</v>
      </c>
      <c r="E28" s="91"/>
      <c r="F28" s="91" t="s">
        <v>39</v>
      </c>
      <c r="G28" s="91" t="s">
        <v>39</v>
      </c>
      <c r="H28" s="91" t="s">
        <v>39</v>
      </c>
      <c r="I28" s="98"/>
      <c r="J28" s="98"/>
      <c r="K28" s="98"/>
      <c r="L28" s="98">
        <f>SUM(I28:J28)</f>
        <v>0</v>
      </c>
    </row>
    <row r="29" spans="1:12" s="28" customFormat="1" ht="19.5" customHeight="1" x14ac:dyDescent="0.25">
      <c r="A29" s="181"/>
      <c r="B29" s="181"/>
      <c r="C29" s="181"/>
      <c r="D29" s="200" t="s">
        <v>16</v>
      </c>
      <c r="E29" s="198">
        <v>241</v>
      </c>
      <c r="F29" s="198" t="s">
        <v>64</v>
      </c>
      <c r="G29" s="197">
        <v>1020081750</v>
      </c>
      <c r="H29" s="198">
        <v>244</v>
      </c>
      <c r="I29" s="203">
        <v>10</v>
      </c>
      <c r="J29" s="203">
        <v>10</v>
      </c>
      <c r="K29" s="204">
        <v>10</v>
      </c>
      <c r="L29" s="203">
        <v>30</v>
      </c>
    </row>
    <row r="30" spans="1:12" s="28" customFormat="1" ht="19.5" customHeight="1" x14ac:dyDescent="0.25">
      <c r="A30" s="181"/>
      <c r="B30" s="181"/>
      <c r="C30" s="181"/>
      <c r="D30" s="200"/>
      <c r="E30" s="198"/>
      <c r="F30" s="198"/>
      <c r="G30" s="197"/>
      <c r="H30" s="198"/>
      <c r="I30" s="203"/>
      <c r="J30" s="203"/>
      <c r="K30" s="204"/>
      <c r="L30" s="203"/>
    </row>
    <row r="31" spans="1:12" s="31" customFormat="1" ht="21" customHeight="1" x14ac:dyDescent="0.25">
      <c r="A31" s="185"/>
      <c r="B31" s="185"/>
      <c r="C31" s="185"/>
      <c r="D31" s="200"/>
      <c r="E31" s="100">
        <v>241</v>
      </c>
      <c r="F31" s="100" t="s">
        <v>64</v>
      </c>
      <c r="G31" s="91">
        <v>1020081770</v>
      </c>
      <c r="H31" s="100">
        <v>360</v>
      </c>
      <c r="I31" s="98">
        <v>10</v>
      </c>
      <c r="J31" s="98">
        <v>10</v>
      </c>
      <c r="K31" s="98">
        <v>10</v>
      </c>
      <c r="L31" s="98">
        <f>I31+J31+K31</f>
        <v>30</v>
      </c>
    </row>
    <row r="32" spans="1:12" s="28" customFormat="1" ht="20.25" customHeight="1" x14ac:dyDescent="0.25">
      <c r="A32" s="180" t="s">
        <v>65</v>
      </c>
      <c r="B32" s="180" t="s">
        <v>66</v>
      </c>
      <c r="C32" s="180" t="s">
        <v>67</v>
      </c>
      <c r="D32" s="97" t="s">
        <v>61</v>
      </c>
      <c r="E32" s="91"/>
      <c r="F32" s="91" t="s">
        <v>39</v>
      </c>
      <c r="G32" s="91" t="s">
        <v>39</v>
      </c>
      <c r="H32" s="91" t="s">
        <v>39</v>
      </c>
      <c r="I32" s="98">
        <f>I34+I36</f>
        <v>1260.1600000000001</v>
      </c>
      <c r="J32" s="98">
        <f>J34+J36</f>
        <v>1260.1600000000001</v>
      </c>
      <c r="K32" s="98">
        <f>K34+K36</f>
        <v>1260.1600000000001</v>
      </c>
      <c r="L32" s="98">
        <f>I32+J32+K32</f>
        <v>3780.4800000000005</v>
      </c>
    </row>
    <row r="33" spans="1:12" s="28" customFormat="1" ht="19.149999999999999" customHeight="1" x14ac:dyDescent="0.25">
      <c r="A33" s="181"/>
      <c r="B33" s="181"/>
      <c r="C33" s="181"/>
      <c r="D33" s="97" t="s">
        <v>57</v>
      </c>
      <c r="E33" s="91"/>
      <c r="F33" s="91" t="s">
        <v>39</v>
      </c>
      <c r="G33" s="91" t="s">
        <v>39</v>
      </c>
      <c r="H33" s="91" t="s">
        <v>39</v>
      </c>
      <c r="I33" s="98"/>
      <c r="J33" s="98"/>
      <c r="K33" s="98"/>
      <c r="L33" s="98"/>
    </row>
    <row r="34" spans="1:12" s="28" customFormat="1" ht="7.15" customHeight="1" x14ac:dyDescent="0.25">
      <c r="A34" s="181"/>
      <c r="B34" s="181"/>
      <c r="C34" s="181"/>
      <c r="D34" s="200" t="s">
        <v>68</v>
      </c>
      <c r="E34" s="201">
        <v>241</v>
      </c>
      <c r="F34" s="198" t="s">
        <v>17</v>
      </c>
      <c r="G34" s="197">
        <v>1030081780</v>
      </c>
      <c r="H34" s="198">
        <v>412</v>
      </c>
      <c r="I34" s="199">
        <v>1140.1600000000001</v>
      </c>
      <c r="J34" s="199">
        <v>1140.1600000000001</v>
      </c>
      <c r="K34" s="199">
        <v>1140.1600000000001</v>
      </c>
      <c r="L34" s="199">
        <f>I34+J34+K34</f>
        <v>3420.4800000000005</v>
      </c>
    </row>
    <row r="35" spans="1:12" s="28" customFormat="1" ht="20.25" customHeight="1" x14ac:dyDescent="0.25">
      <c r="A35" s="181"/>
      <c r="B35" s="181"/>
      <c r="C35" s="181"/>
      <c r="D35" s="200"/>
      <c r="E35" s="201"/>
      <c r="F35" s="198"/>
      <c r="G35" s="197"/>
      <c r="H35" s="198"/>
      <c r="I35" s="199"/>
      <c r="J35" s="199"/>
      <c r="K35" s="199"/>
      <c r="L35" s="199"/>
    </row>
    <row r="36" spans="1:12" s="28" customFormat="1" ht="39" customHeight="1" x14ac:dyDescent="0.25">
      <c r="A36" s="185"/>
      <c r="B36" s="185"/>
      <c r="C36" s="185"/>
      <c r="D36" s="97" t="s">
        <v>58</v>
      </c>
      <c r="E36" s="100">
        <v>243</v>
      </c>
      <c r="F36" s="100" t="s">
        <v>69</v>
      </c>
      <c r="G36" s="91">
        <v>1030081790</v>
      </c>
      <c r="H36" s="100">
        <v>244</v>
      </c>
      <c r="I36" s="101">
        <v>120</v>
      </c>
      <c r="J36" s="101">
        <v>120</v>
      </c>
      <c r="K36" s="101">
        <v>120</v>
      </c>
      <c r="L36" s="101">
        <f>I36+J36+K36</f>
        <v>360</v>
      </c>
    </row>
    <row r="37" spans="1:12" s="28" customFormat="1" ht="19.5" customHeight="1" x14ac:dyDescent="0.25">
      <c r="A37" s="180" t="s">
        <v>26</v>
      </c>
      <c r="B37" s="180" t="s">
        <v>134</v>
      </c>
      <c r="C37" s="180" t="s">
        <v>71</v>
      </c>
      <c r="D37" s="97" t="s">
        <v>61</v>
      </c>
      <c r="E37" s="97"/>
      <c r="F37" s="97"/>
      <c r="G37" s="97"/>
      <c r="H37" s="97"/>
      <c r="I37" s="110">
        <f>I39+I41+I42</f>
        <v>5500</v>
      </c>
      <c r="J37" s="110">
        <f>J39+J42</f>
        <v>1000</v>
      </c>
      <c r="K37" s="110">
        <f>K39+K42</f>
        <v>1000</v>
      </c>
      <c r="L37" s="110">
        <f>I37+J37+K37</f>
        <v>7500</v>
      </c>
    </row>
    <row r="38" spans="1:12" s="28" customFormat="1" ht="15" x14ac:dyDescent="0.25">
      <c r="A38" s="181"/>
      <c r="B38" s="181"/>
      <c r="C38" s="181"/>
      <c r="D38" s="97" t="s">
        <v>57</v>
      </c>
      <c r="E38" s="97"/>
      <c r="F38" s="97"/>
      <c r="G38" s="97"/>
      <c r="H38" s="97"/>
      <c r="I38" s="110"/>
      <c r="J38" s="110"/>
      <c r="K38" s="110"/>
      <c r="L38" s="110"/>
    </row>
    <row r="39" spans="1:12" s="28" customFormat="1" ht="12.75" customHeight="1" x14ac:dyDescent="0.25">
      <c r="A39" s="181"/>
      <c r="B39" s="181"/>
      <c r="C39" s="181"/>
      <c r="D39" s="182" t="s">
        <v>16</v>
      </c>
      <c r="E39" s="188">
        <v>241</v>
      </c>
      <c r="F39" s="195" t="s">
        <v>72</v>
      </c>
      <c r="G39" s="186">
        <v>1050083540</v>
      </c>
      <c r="H39" s="188">
        <v>244</v>
      </c>
      <c r="I39" s="190">
        <v>700</v>
      </c>
      <c r="J39" s="190">
        <v>700</v>
      </c>
      <c r="K39" s="190">
        <v>700</v>
      </c>
      <c r="L39" s="190">
        <f>I39+J39+K39</f>
        <v>2100</v>
      </c>
    </row>
    <row r="40" spans="1:12" s="28" customFormat="1" ht="19.5" customHeight="1" x14ac:dyDescent="0.25">
      <c r="A40" s="181"/>
      <c r="B40" s="181"/>
      <c r="C40" s="181"/>
      <c r="D40" s="183"/>
      <c r="E40" s="189"/>
      <c r="F40" s="196"/>
      <c r="G40" s="187"/>
      <c r="H40" s="189"/>
      <c r="I40" s="191"/>
      <c r="J40" s="191"/>
      <c r="K40" s="191"/>
      <c r="L40" s="191"/>
    </row>
    <row r="41" spans="1:12" s="28" customFormat="1" ht="21.75" customHeight="1" x14ac:dyDescent="0.25">
      <c r="A41" s="181"/>
      <c r="B41" s="181"/>
      <c r="C41" s="181"/>
      <c r="D41" s="183"/>
      <c r="E41" s="111">
        <v>241</v>
      </c>
      <c r="F41" s="112" t="s">
        <v>72</v>
      </c>
      <c r="G41" s="109">
        <v>1610074660</v>
      </c>
      <c r="H41" s="111">
        <v>244</v>
      </c>
      <c r="I41" s="113">
        <v>4500</v>
      </c>
      <c r="J41" s="113">
        <v>0</v>
      </c>
      <c r="K41" s="113">
        <v>0</v>
      </c>
      <c r="L41" s="113">
        <f>K41+J41+I41</f>
        <v>4500</v>
      </c>
    </row>
    <row r="42" spans="1:12" s="28" customFormat="1" ht="22.5" customHeight="1" x14ac:dyDescent="0.25">
      <c r="A42" s="181"/>
      <c r="B42" s="181"/>
      <c r="C42" s="181"/>
      <c r="D42" s="183"/>
      <c r="E42" s="114">
        <v>241</v>
      </c>
      <c r="F42" s="115" t="s">
        <v>72</v>
      </c>
      <c r="G42" s="97">
        <v>1050081830</v>
      </c>
      <c r="H42" s="114">
        <v>245</v>
      </c>
      <c r="I42" s="116">
        <v>300</v>
      </c>
      <c r="J42" s="116">
        <v>300</v>
      </c>
      <c r="K42" s="116">
        <v>300</v>
      </c>
      <c r="L42" s="116">
        <f>I42+J42+K42</f>
        <v>900</v>
      </c>
    </row>
    <row r="43" spans="1:12" s="28" customFormat="1" ht="25.5" customHeight="1" x14ac:dyDescent="0.25">
      <c r="A43" s="180" t="s">
        <v>29</v>
      </c>
      <c r="B43" s="182" t="s">
        <v>73</v>
      </c>
      <c r="C43" s="182" t="s">
        <v>74</v>
      </c>
      <c r="D43" s="97" t="s">
        <v>61</v>
      </c>
      <c r="E43" s="100"/>
      <c r="F43" s="100"/>
      <c r="G43" s="91"/>
      <c r="H43" s="100"/>
      <c r="I43" s="98">
        <f>I45</f>
        <v>983.16700000000003</v>
      </c>
      <c r="J43" s="98">
        <v>1574.95</v>
      </c>
      <c r="K43" s="98">
        <f>K45</f>
        <v>1574.95</v>
      </c>
      <c r="L43" s="98">
        <f>I43+J43+K43</f>
        <v>4133.067</v>
      </c>
    </row>
    <row r="44" spans="1:12" s="28" customFormat="1" ht="20.25" customHeight="1" x14ac:dyDescent="0.25">
      <c r="A44" s="181"/>
      <c r="B44" s="183"/>
      <c r="C44" s="183"/>
      <c r="D44" s="97" t="s">
        <v>57</v>
      </c>
      <c r="E44" s="100"/>
      <c r="F44" s="100"/>
      <c r="G44" s="91"/>
      <c r="H44" s="100"/>
      <c r="I44" s="98"/>
      <c r="J44" s="98"/>
      <c r="K44" s="98"/>
      <c r="L44" s="98"/>
    </row>
    <row r="45" spans="1:12" s="28" customFormat="1" ht="48" customHeight="1" x14ac:dyDescent="0.25">
      <c r="A45" s="185"/>
      <c r="B45" s="184"/>
      <c r="C45" s="184"/>
      <c r="D45" s="97" t="s">
        <v>16</v>
      </c>
      <c r="E45" s="100">
        <v>241</v>
      </c>
      <c r="F45" s="100" t="s">
        <v>75</v>
      </c>
      <c r="G45" s="91">
        <v>1090082450</v>
      </c>
      <c r="H45" s="100">
        <v>244</v>
      </c>
      <c r="I45" s="98">
        <v>983.16700000000003</v>
      </c>
      <c r="J45" s="98">
        <v>1574.95</v>
      </c>
      <c r="K45" s="98">
        <v>1574.95</v>
      </c>
      <c r="L45" s="98">
        <f>I45+J45+K45</f>
        <v>4133.067</v>
      </c>
    </row>
    <row r="46" spans="1:12" s="28" customFormat="1" ht="21.6" customHeight="1" x14ac:dyDescent="0.25">
      <c r="A46" s="180" t="s">
        <v>32</v>
      </c>
      <c r="B46" s="182" t="s">
        <v>76</v>
      </c>
      <c r="C46" s="192" t="s">
        <v>77</v>
      </c>
      <c r="D46" s="97" t="s">
        <v>61</v>
      </c>
      <c r="E46" s="91"/>
      <c r="F46" s="100"/>
      <c r="G46" s="100"/>
      <c r="H46" s="91"/>
      <c r="I46" s="117">
        <f>I48</f>
        <v>535.52560000000005</v>
      </c>
      <c r="J46" s="98">
        <v>75.3</v>
      </c>
      <c r="K46" s="98">
        <v>75.3</v>
      </c>
      <c r="L46" s="98">
        <f>I46+J46+K46</f>
        <v>686.12559999999996</v>
      </c>
    </row>
    <row r="47" spans="1:12" s="28" customFormat="1" ht="15.6" customHeight="1" x14ac:dyDescent="0.25">
      <c r="A47" s="181"/>
      <c r="B47" s="183"/>
      <c r="C47" s="193"/>
      <c r="D47" s="97" t="s">
        <v>57</v>
      </c>
      <c r="E47" s="100"/>
      <c r="F47" s="100"/>
      <c r="G47" s="100"/>
      <c r="H47" s="100"/>
      <c r="I47" s="98"/>
      <c r="J47" s="98"/>
      <c r="K47" s="98"/>
      <c r="L47" s="98"/>
    </row>
    <row r="48" spans="1:12" s="28" customFormat="1" ht="28.5" customHeight="1" x14ac:dyDescent="0.25">
      <c r="A48" s="185"/>
      <c r="B48" s="184"/>
      <c r="C48" s="194"/>
      <c r="D48" s="97" t="s">
        <v>16</v>
      </c>
      <c r="E48" s="100">
        <v>241</v>
      </c>
      <c r="F48" s="100" t="s">
        <v>75</v>
      </c>
      <c r="G48" s="91">
        <v>1090082460</v>
      </c>
      <c r="H48" s="100">
        <v>244</v>
      </c>
      <c r="I48" s="117">
        <v>535.52560000000005</v>
      </c>
      <c r="J48" s="98">
        <v>75.3</v>
      </c>
      <c r="K48" s="98">
        <v>75.3</v>
      </c>
      <c r="L48" s="98">
        <f>I48+J48+K48</f>
        <v>686.12559999999996</v>
      </c>
    </row>
    <row r="49" spans="1:12" s="28" customFormat="1" ht="24.75" customHeight="1" x14ac:dyDescent="0.25">
      <c r="A49" s="180" t="s">
        <v>78</v>
      </c>
      <c r="B49" s="182" t="s">
        <v>79</v>
      </c>
      <c r="C49" s="182" t="s">
        <v>80</v>
      </c>
      <c r="D49" s="97" t="s">
        <v>61</v>
      </c>
      <c r="E49" s="100"/>
      <c r="F49" s="100"/>
      <c r="G49" s="91"/>
      <c r="H49" s="100"/>
      <c r="I49" s="98">
        <v>250</v>
      </c>
      <c r="J49" s="98">
        <v>250</v>
      </c>
      <c r="K49" s="98">
        <v>250</v>
      </c>
      <c r="L49" s="98">
        <f>I49+J49+K49</f>
        <v>750</v>
      </c>
    </row>
    <row r="50" spans="1:12" s="28" customFormat="1" ht="15" x14ac:dyDescent="0.25">
      <c r="A50" s="181"/>
      <c r="B50" s="183"/>
      <c r="C50" s="183"/>
      <c r="D50" s="97" t="s">
        <v>57</v>
      </c>
      <c r="E50" s="100"/>
      <c r="F50" s="100"/>
      <c r="G50" s="100"/>
      <c r="H50" s="100"/>
      <c r="I50" s="98"/>
      <c r="J50" s="98"/>
      <c r="K50" s="98"/>
      <c r="L50" s="98"/>
    </row>
    <row r="51" spans="1:12" s="28" customFormat="1" ht="165" customHeight="1" x14ac:dyDescent="0.25">
      <c r="A51" s="185"/>
      <c r="B51" s="184"/>
      <c r="C51" s="184"/>
      <c r="D51" s="97" t="s">
        <v>16</v>
      </c>
      <c r="E51" s="100">
        <v>241</v>
      </c>
      <c r="F51" s="100" t="s">
        <v>75</v>
      </c>
      <c r="G51" s="91">
        <v>1090082470</v>
      </c>
      <c r="H51" s="100">
        <v>244</v>
      </c>
      <c r="I51" s="98">
        <v>250</v>
      </c>
      <c r="J51" s="98">
        <v>250</v>
      </c>
      <c r="K51" s="98">
        <v>250</v>
      </c>
      <c r="L51" s="98">
        <f>I51+J51+K51</f>
        <v>750</v>
      </c>
    </row>
    <row r="52" spans="1:12" s="28" customFormat="1" ht="18" customHeight="1" x14ac:dyDescent="0.25">
      <c r="A52" s="180" t="s">
        <v>81</v>
      </c>
      <c r="B52" s="182" t="s">
        <v>82</v>
      </c>
      <c r="C52" s="182" t="s">
        <v>83</v>
      </c>
      <c r="D52" s="97" t="s">
        <v>61</v>
      </c>
      <c r="E52" s="100"/>
      <c r="F52" s="100"/>
      <c r="G52" s="91"/>
      <c r="H52" s="100"/>
      <c r="I52" s="118">
        <f>I54+I55</f>
        <v>20220.346000000001</v>
      </c>
      <c r="J52" s="118">
        <f>J54+J55</f>
        <v>20220.346000000001</v>
      </c>
      <c r="K52" s="118">
        <f>K54+K55</f>
        <v>20220.346000000001</v>
      </c>
      <c r="L52" s="98">
        <f>L54+L55</f>
        <v>60661.038</v>
      </c>
    </row>
    <row r="53" spans="1:12" s="28" customFormat="1" ht="15" x14ac:dyDescent="0.25">
      <c r="A53" s="181"/>
      <c r="B53" s="183"/>
      <c r="C53" s="183"/>
      <c r="D53" s="97" t="s">
        <v>57</v>
      </c>
      <c r="E53" s="100"/>
      <c r="F53" s="100"/>
      <c r="G53" s="91"/>
      <c r="H53" s="100"/>
      <c r="I53" s="98"/>
      <c r="J53" s="98"/>
      <c r="K53" s="98"/>
      <c r="L53" s="98"/>
    </row>
    <row r="54" spans="1:12" s="28" customFormat="1" ht="25.5" customHeight="1" x14ac:dyDescent="0.25">
      <c r="A54" s="181"/>
      <c r="B54" s="183"/>
      <c r="C54" s="183"/>
      <c r="D54" s="97" t="s">
        <v>16</v>
      </c>
      <c r="E54" s="91">
        <v>241</v>
      </c>
      <c r="F54" s="91" t="s">
        <v>17</v>
      </c>
      <c r="G54" s="91">
        <v>1090082940</v>
      </c>
      <c r="H54" s="100">
        <v>244</v>
      </c>
      <c r="I54" s="118">
        <v>2700</v>
      </c>
      <c r="J54" s="118">
        <v>2700</v>
      </c>
      <c r="K54" s="118">
        <v>2700</v>
      </c>
      <c r="L54" s="98">
        <f>I54+J54+K54</f>
        <v>8100</v>
      </c>
    </row>
    <row r="55" spans="1:12" s="28" customFormat="1" ht="25.5" customHeight="1" x14ac:dyDescent="0.25">
      <c r="A55" s="185"/>
      <c r="B55" s="184"/>
      <c r="C55" s="184"/>
      <c r="D55" s="132"/>
      <c r="E55" s="134">
        <v>241</v>
      </c>
      <c r="F55" s="134" t="s">
        <v>17</v>
      </c>
      <c r="G55" s="134">
        <v>1090082940</v>
      </c>
      <c r="H55" s="133">
        <v>247</v>
      </c>
      <c r="I55" s="118">
        <v>17520.346000000001</v>
      </c>
      <c r="J55" s="118">
        <v>17520.346000000001</v>
      </c>
      <c r="K55" s="118">
        <v>17520.346000000001</v>
      </c>
      <c r="L55" s="131">
        <f>I55+J55+K55</f>
        <v>52561.038</v>
      </c>
    </row>
  </sheetData>
  <mergeCells count="68">
    <mergeCell ref="I5:L5"/>
    <mergeCell ref="A7:L7"/>
    <mergeCell ref="A8:L8"/>
    <mergeCell ref="A9:L9"/>
    <mergeCell ref="A11:A12"/>
    <mergeCell ref="B11:B12"/>
    <mergeCell ref="C11:C12"/>
    <mergeCell ref="D11:D12"/>
    <mergeCell ref="E11:H11"/>
    <mergeCell ref="L11:L12"/>
    <mergeCell ref="A14:A17"/>
    <mergeCell ref="B14:B17"/>
    <mergeCell ref="C14:C17"/>
    <mergeCell ref="A18:A21"/>
    <mergeCell ref="B18:B21"/>
    <mergeCell ref="D20:D21"/>
    <mergeCell ref="L29:L30"/>
    <mergeCell ref="A27:A31"/>
    <mergeCell ref="B27:B31"/>
    <mergeCell ref="C27:C31"/>
    <mergeCell ref="D29:D31"/>
    <mergeCell ref="E29:E30"/>
    <mergeCell ref="F29:F30"/>
    <mergeCell ref="G29:G30"/>
    <mergeCell ref="H29:H30"/>
    <mergeCell ref="I29:I30"/>
    <mergeCell ref="J29:J30"/>
    <mergeCell ref="K29:K30"/>
    <mergeCell ref="I34:I35"/>
    <mergeCell ref="J34:J35"/>
    <mergeCell ref="K34:K35"/>
    <mergeCell ref="L34:L35"/>
    <mergeCell ref="A32:A36"/>
    <mergeCell ref="B32:B36"/>
    <mergeCell ref="C32:C36"/>
    <mergeCell ref="D34:D35"/>
    <mergeCell ref="E34:E35"/>
    <mergeCell ref="F34:F35"/>
    <mergeCell ref="D39:D42"/>
    <mergeCell ref="E39:E40"/>
    <mergeCell ref="F39:F40"/>
    <mergeCell ref="G34:G35"/>
    <mergeCell ref="H34:H35"/>
    <mergeCell ref="I1:L1"/>
    <mergeCell ref="I2:L2"/>
    <mergeCell ref="I3:L3"/>
    <mergeCell ref="C18:C25"/>
    <mergeCell ref="A49:A51"/>
    <mergeCell ref="B49:B51"/>
    <mergeCell ref="C49:C51"/>
    <mergeCell ref="G39:G40"/>
    <mergeCell ref="H39:H40"/>
    <mergeCell ref="I39:I40"/>
    <mergeCell ref="J39:J40"/>
    <mergeCell ref="K39:K40"/>
    <mergeCell ref="L39:L40"/>
    <mergeCell ref="A43:A45"/>
    <mergeCell ref="B43:B45"/>
    <mergeCell ref="C43:C45"/>
    <mergeCell ref="A37:A42"/>
    <mergeCell ref="B37:B42"/>
    <mergeCell ref="C37:C42"/>
    <mergeCell ref="B52:B55"/>
    <mergeCell ref="C52:C55"/>
    <mergeCell ref="A52:A55"/>
    <mergeCell ref="A46:A48"/>
    <mergeCell ref="B46:B48"/>
    <mergeCell ref="C46:C48"/>
  </mergeCells>
  <pageMargins left="0.70866141732283472" right="0.31496062992125984" top="1.1417322834645669" bottom="0.5511811023622047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activeCell="L16" sqref="L16"/>
    </sheetView>
  </sheetViews>
  <sheetFormatPr defaultColWidth="10" defaultRowHeight="18.75" outlineLevelCol="1" x14ac:dyDescent="0.3"/>
  <cols>
    <col min="1" max="1" width="6" style="32" customWidth="1"/>
    <col min="2" max="2" width="18" style="33" customWidth="1"/>
    <col min="3" max="3" width="29.140625" style="33" customWidth="1"/>
    <col min="4" max="4" width="27.5703125" style="33" customWidth="1"/>
    <col min="5" max="7" width="14.42578125" style="34" hidden="1" customWidth="1" outlineLevel="1"/>
    <col min="8" max="8" width="14.140625" style="33" customWidth="1" collapsed="1"/>
    <col min="9" max="9" width="13.28515625" style="33" customWidth="1"/>
    <col min="10" max="10" width="12.7109375" style="33" customWidth="1"/>
    <col min="11" max="11" width="13.85546875" style="33" customWidth="1"/>
    <col min="12" max="12" width="10" style="33"/>
    <col min="13" max="13" width="19.85546875" style="36" bestFit="1" customWidth="1"/>
    <col min="14" max="256" width="10" style="33"/>
    <col min="257" max="257" width="6" style="33" customWidth="1"/>
    <col min="258" max="258" width="21.85546875" style="33" customWidth="1"/>
    <col min="259" max="259" width="27.140625" style="33" customWidth="1"/>
    <col min="260" max="260" width="30.5703125" style="33" customWidth="1"/>
    <col min="261" max="263" width="0" style="33" hidden="1" customWidth="1"/>
    <col min="264" max="264" width="20.7109375" style="33" bestFit="1" customWidth="1"/>
    <col min="265" max="265" width="14.85546875" style="33" bestFit="1" customWidth="1"/>
    <col min="266" max="266" width="14.85546875" style="33" customWidth="1"/>
    <col min="267" max="267" width="20.140625" style="33" bestFit="1" customWidth="1"/>
    <col min="268" max="268" width="10" style="33"/>
    <col min="269" max="269" width="19.85546875" style="33" bestFit="1" customWidth="1"/>
    <col min="270" max="512" width="10" style="33"/>
    <col min="513" max="513" width="6" style="33" customWidth="1"/>
    <col min="514" max="514" width="21.85546875" style="33" customWidth="1"/>
    <col min="515" max="515" width="27.140625" style="33" customWidth="1"/>
    <col min="516" max="516" width="30.5703125" style="33" customWidth="1"/>
    <col min="517" max="519" width="0" style="33" hidden="1" customWidth="1"/>
    <col min="520" max="520" width="20.7109375" style="33" bestFit="1" customWidth="1"/>
    <col min="521" max="521" width="14.85546875" style="33" bestFit="1" customWidth="1"/>
    <col min="522" max="522" width="14.85546875" style="33" customWidth="1"/>
    <col min="523" max="523" width="20.140625" style="33" bestFit="1" customWidth="1"/>
    <col min="524" max="524" width="10" style="33"/>
    <col min="525" max="525" width="19.85546875" style="33" bestFit="1" customWidth="1"/>
    <col min="526" max="768" width="10" style="33"/>
    <col min="769" max="769" width="6" style="33" customWidth="1"/>
    <col min="770" max="770" width="21.85546875" style="33" customWidth="1"/>
    <col min="771" max="771" width="27.140625" style="33" customWidth="1"/>
    <col min="772" max="772" width="30.5703125" style="33" customWidth="1"/>
    <col min="773" max="775" width="0" style="33" hidden="1" customWidth="1"/>
    <col min="776" max="776" width="20.7109375" style="33" bestFit="1" customWidth="1"/>
    <col min="777" max="777" width="14.85546875" style="33" bestFit="1" customWidth="1"/>
    <col min="778" max="778" width="14.85546875" style="33" customWidth="1"/>
    <col min="779" max="779" width="20.140625" style="33" bestFit="1" customWidth="1"/>
    <col min="780" max="780" width="10" style="33"/>
    <col min="781" max="781" width="19.85546875" style="33" bestFit="1" customWidth="1"/>
    <col min="782" max="1024" width="10" style="33"/>
    <col min="1025" max="1025" width="6" style="33" customWidth="1"/>
    <col min="1026" max="1026" width="21.85546875" style="33" customWidth="1"/>
    <col min="1027" max="1027" width="27.140625" style="33" customWidth="1"/>
    <col min="1028" max="1028" width="30.5703125" style="33" customWidth="1"/>
    <col min="1029" max="1031" width="0" style="33" hidden="1" customWidth="1"/>
    <col min="1032" max="1032" width="20.7109375" style="33" bestFit="1" customWidth="1"/>
    <col min="1033" max="1033" width="14.85546875" style="33" bestFit="1" customWidth="1"/>
    <col min="1034" max="1034" width="14.85546875" style="33" customWidth="1"/>
    <col min="1035" max="1035" width="20.140625" style="33" bestFit="1" customWidth="1"/>
    <col min="1036" max="1036" width="10" style="33"/>
    <col min="1037" max="1037" width="19.85546875" style="33" bestFit="1" customWidth="1"/>
    <col min="1038" max="1280" width="10" style="33"/>
    <col min="1281" max="1281" width="6" style="33" customWidth="1"/>
    <col min="1282" max="1282" width="21.85546875" style="33" customWidth="1"/>
    <col min="1283" max="1283" width="27.140625" style="33" customWidth="1"/>
    <col min="1284" max="1284" width="30.5703125" style="33" customWidth="1"/>
    <col min="1285" max="1287" width="0" style="33" hidden="1" customWidth="1"/>
    <col min="1288" max="1288" width="20.7109375" style="33" bestFit="1" customWidth="1"/>
    <col min="1289" max="1289" width="14.85546875" style="33" bestFit="1" customWidth="1"/>
    <col min="1290" max="1290" width="14.85546875" style="33" customWidth="1"/>
    <col min="1291" max="1291" width="20.140625" style="33" bestFit="1" customWidth="1"/>
    <col min="1292" max="1292" width="10" style="33"/>
    <col min="1293" max="1293" width="19.85546875" style="33" bestFit="1" customWidth="1"/>
    <col min="1294" max="1536" width="10" style="33"/>
    <col min="1537" max="1537" width="6" style="33" customWidth="1"/>
    <col min="1538" max="1538" width="21.85546875" style="33" customWidth="1"/>
    <col min="1539" max="1539" width="27.140625" style="33" customWidth="1"/>
    <col min="1540" max="1540" width="30.5703125" style="33" customWidth="1"/>
    <col min="1541" max="1543" width="0" style="33" hidden="1" customWidth="1"/>
    <col min="1544" max="1544" width="20.7109375" style="33" bestFit="1" customWidth="1"/>
    <col min="1545" max="1545" width="14.85546875" style="33" bestFit="1" customWidth="1"/>
    <col min="1546" max="1546" width="14.85546875" style="33" customWidth="1"/>
    <col min="1547" max="1547" width="20.140625" style="33" bestFit="1" customWidth="1"/>
    <col min="1548" max="1548" width="10" style="33"/>
    <col min="1549" max="1549" width="19.85546875" style="33" bestFit="1" customWidth="1"/>
    <col min="1550" max="1792" width="10" style="33"/>
    <col min="1793" max="1793" width="6" style="33" customWidth="1"/>
    <col min="1794" max="1794" width="21.85546875" style="33" customWidth="1"/>
    <col min="1795" max="1795" width="27.140625" style="33" customWidth="1"/>
    <col min="1796" max="1796" width="30.5703125" style="33" customWidth="1"/>
    <col min="1797" max="1799" width="0" style="33" hidden="1" customWidth="1"/>
    <col min="1800" max="1800" width="20.7109375" style="33" bestFit="1" customWidth="1"/>
    <col min="1801" max="1801" width="14.85546875" style="33" bestFit="1" customWidth="1"/>
    <col min="1802" max="1802" width="14.85546875" style="33" customWidth="1"/>
    <col min="1803" max="1803" width="20.140625" style="33" bestFit="1" customWidth="1"/>
    <col min="1804" max="1804" width="10" style="33"/>
    <col min="1805" max="1805" width="19.85546875" style="33" bestFit="1" customWidth="1"/>
    <col min="1806" max="2048" width="10" style="33"/>
    <col min="2049" max="2049" width="6" style="33" customWidth="1"/>
    <col min="2050" max="2050" width="21.85546875" style="33" customWidth="1"/>
    <col min="2051" max="2051" width="27.140625" style="33" customWidth="1"/>
    <col min="2052" max="2052" width="30.5703125" style="33" customWidth="1"/>
    <col min="2053" max="2055" width="0" style="33" hidden="1" customWidth="1"/>
    <col min="2056" max="2056" width="20.7109375" style="33" bestFit="1" customWidth="1"/>
    <col min="2057" max="2057" width="14.85546875" style="33" bestFit="1" customWidth="1"/>
    <col min="2058" max="2058" width="14.85546875" style="33" customWidth="1"/>
    <col min="2059" max="2059" width="20.140625" style="33" bestFit="1" customWidth="1"/>
    <col min="2060" max="2060" width="10" style="33"/>
    <col min="2061" max="2061" width="19.85546875" style="33" bestFit="1" customWidth="1"/>
    <col min="2062" max="2304" width="10" style="33"/>
    <col min="2305" max="2305" width="6" style="33" customWidth="1"/>
    <col min="2306" max="2306" width="21.85546875" style="33" customWidth="1"/>
    <col min="2307" max="2307" width="27.140625" style="33" customWidth="1"/>
    <col min="2308" max="2308" width="30.5703125" style="33" customWidth="1"/>
    <col min="2309" max="2311" width="0" style="33" hidden="1" customWidth="1"/>
    <col min="2312" max="2312" width="20.7109375" style="33" bestFit="1" customWidth="1"/>
    <col min="2313" max="2313" width="14.85546875" style="33" bestFit="1" customWidth="1"/>
    <col min="2314" max="2314" width="14.85546875" style="33" customWidth="1"/>
    <col min="2315" max="2315" width="20.140625" style="33" bestFit="1" customWidth="1"/>
    <col min="2316" max="2316" width="10" style="33"/>
    <col min="2317" max="2317" width="19.85546875" style="33" bestFit="1" customWidth="1"/>
    <col min="2318" max="2560" width="10" style="33"/>
    <col min="2561" max="2561" width="6" style="33" customWidth="1"/>
    <col min="2562" max="2562" width="21.85546875" style="33" customWidth="1"/>
    <col min="2563" max="2563" width="27.140625" style="33" customWidth="1"/>
    <col min="2564" max="2564" width="30.5703125" style="33" customWidth="1"/>
    <col min="2565" max="2567" width="0" style="33" hidden="1" customWidth="1"/>
    <col min="2568" max="2568" width="20.7109375" style="33" bestFit="1" customWidth="1"/>
    <col min="2569" max="2569" width="14.85546875" style="33" bestFit="1" customWidth="1"/>
    <col min="2570" max="2570" width="14.85546875" style="33" customWidth="1"/>
    <col min="2571" max="2571" width="20.140625" style="33" bestFit="1" customWidth="1"/>
    <col min="2572" max="2572" width="10" style="33"/>
    <col min="2573" max="2573" width="19.85546875" style="33" bestFit="1" customWidth="1"/>
    <col min="2574" max="2816" width="10" style="33"/>
    <col min="2817" max="2817" width="6" style="33" customWidth="1"/>
    <col min="2818" max="2818" width="21.85546875" style="33" customWidth="1"/>
    <col min="2819" max="2819" width="27.140625" style="33" customWidth="1"/>
    <col min="2820" max="2820" width="30.5703125" style="33" customWidth="1"/>
    <col min="2821" max="2823" width="0" style="33" hidden="1" customWidth="1"/>
    <col min="2824" max="2824" width="20.7109375" style="33" bestFit="1" customWidth="1"/>
    <col min="2825" max="2825" width="14.85546875" style="33" bestFit="1" customWidth="1"/>
    <col min="2826" max="2826" width="14.85546875" style="33" customWidth="1"/>
    <col min="2827" max="2827" width="20.140625" style="33" bestFit="1" customWidth="1"/>
    <col min="2828" max="2828" width="10" style="33"/>
    <col min="2829" max="2829" width="19.85546875" style="33" bestFit="1" customWidth="1"/>
    <col min="2830" max="3072" width="10" style="33"/>
    <col min="3073" max="3073" width="6" style="33" customWidth="1"/>
    <col min="3074" max="3074" width="21.85546875" style="33" customWidth="1"/>
    <col min="3075" max="3075" width="27.140625" style="33" customWidth="1"/>
    <col min="3076" max="3076" width="30.5703125" style="33" customWidth="1"/>
    <col min="3077" max="3079" width="0" style="33" hidden="1" customWidth="1"/>
    <col min="3080" max="3080" width="20.7109375" style="33" bestFit="1" customWidth="1"/>
    <col min="3081" max="3081" width="14.85546875" style="33" bestFit="1" customWidth="1"/>
    <col min="3082" max="3082" width="14.85546875" style="33" customWidth="1"/>
    <col min="3083" max="3083" width="20.140625" style="33" bestFit="1" customWidth="1"/>
    <col min="3084" max="3084" width="10" style="33"/>
    <col min="3085" max="3085" width="19.85546875" style="33" bestFit="1" customWidth="1"/>
    <col min="3086" max="3328" width="10" style="33"/>
    <col min="3329" max="3329" width="6" style="33" customWidth="1"/>
    <col min="3330" max="3330" width="21.85546875" style="33" customWidth="1"/>
    <col min="3331" max="3331" width="27.140625" style="33" customWidth="1"/>
    <col min="3332" max="3332" width="30.5703125" style="33" customWidth="1"/>
    <col min="3333" max="3335" width="0" style="33" hidden="1" customWidth="1"/>
    <col min="3336" max="3336" width="20.7109375" style="33" bestFit="1" customWidth="1"/>
    <col min="3337" max="3337" width="14.85546875" style="33" bestFit="1" customWidth="1"/>
    <col min="3338" max="3338" width="14.85546875" style="33" customWidth="1"/>
    <col min="3339" max="3339" width="20.140625" style="33" bestFit="1" customWidth="1"/>
    <col min="3340" max="3340" width="10" style="33"/>
    <col min="3341" max="3341" width="19.85546875" style="33" bestFit="1" customWidth="1"/>
    <col min="3342" max="3584" width="10" style="33"/>
    <col min="3585" max="3585" width="6" style="33" customWidth="1"/>
    <col min="3586" max="3586" width="21.85546875" style="33" customWidth="1"/>
    <col min="3587" max="3587" width="27.140625" style="33" customWidth="1"/>
    <col min="3588" max="3588" width="30.5703125" style="33" customWidth="1"/>
    <col min="3589" max="3591" width="0" style="33" hidden="1" customWidth="1"/>
    <col min="3592" max="3592" width="20.7109375" style="33" bestFit="1" customWidth="1"/>
    <col min="3593" max="3593" width="14.85546875" style="33" bestFit="1" customWidth="1"/>
    <col min="3594" max="3594" width="14.85546875" style="33" customWidth="1"/>
    <col min="3595" max="3595" width="20.140625" style="33" bestFit="1" customWidth="1"/>
    <col min="3596" max="3596" width="10" style="33"/>
    <col min="3597" max="3597" width="19.85546875" style="33" bestFit="1" customWidth="1"/>
    <col min="3598" max="3840" width="10" style="33"/>
    <col min="3841" max="3841" width="6" style="33" customWidth="1"/>
    <col min="3842" max="3842" width="21.85546875" style="33" customWidth="1"/>
    <col min="3843" max="3843" width="27.140625" style="33" customWidth="1"/>
    <col min="3844" max="3844" width="30.5703125" style="33" customWidth="1"/>
    <col min="3845" max="3847" width="0" style="33" hidden="1" customWidth="1"/>
    <col min="3848" max="3848" width="20.7109375" style="33" bestFit="1" customWidth="1"/>
    <col min="3849" max="3849" width="14.85546875" style="33" bestFit="1" customWidth="1"/>
    <col min="3850" max="3850" width="14.85546875" style="33" customWidth="1"/>
    <col min="3851" max="3851" width="20.140625" style="33" bestFit="1" customWidth="1"/>
    <col min="3852" max="3852" width="10" style="33"/>
    <col min="3853" max="3853" width="19.85546875" style="33" bestFit="1" customWidth="1"/>
    <col min="3854" max="4096" width="10" style="33"/>
    <col min="4097" max="4097" width="6" style="33" customWidth="1"/>
    <col min="4098" max="4098" width="21.85546875" style="33" customWidth="1"/>
    <col min="4099" max="4099" width="27.140625" style="33" customWidth="1"/>
    <col min="4100" max="4100" width="30.5703125" style="33" customWidth="1"/>
    <col min="4101" max="4103" width="0" style="33" hidden="1" customWidth="1"/>
    <col min="4104" max="4104" width="20.7109375" style="33" bestFit="1" customWidth="1"/>
    <col min="4105" max="4105" width="14.85546875" style="33" bestFit="1" customWidth="1"/>
    <col min="4106" max="4106" width="14.85546875" style="33" customWidth="1"/>
    <col min="4107" max="4107" width="20.140625" style="33" bestFit="1" customWidth="1"/>
    <col min="4108" max="4108" width="10" style="33"/>
    <col min="4109" max="4109" width="19.85546875" style="33" bestFit="1" customWidth="1"/>
    <col min="4110" max="4352" width="10" style="33"/>
    <col min="4353" max="4353" width="6" style="33" customWidth="1"/>
    <col min="4354" max="4354" width="21.85546875" style="33" customWidth="1"/>
    <col min="4355" max="4355" width="27.140625" style="33" customWidth="1"/>
    <col min="4356" max="4356" width="30.5703125" style="33" customWidth="1"/>
    <col min="4357" max="4359" width="0" style="33" hidden="1" customWidth="1"/>
    <col min="4360" max="4360" width="20.7109375" style="33" bestFit="1" customWidth="1"/>
    <col min="4361" max="4361" width="14.85546875" style="33" bestFit="1" customWidth="1"/>
    <col min="4362" max="4362" width="14.85546875" style="33" customWidth="1"/>
    <col min="4363" max="4363" width="20.140625" style="33" bestFit="1" customWidth="1"/>
    <col min="4364" max="4364" width="10" style="33"/>
    <col min="4365" max="4365" width="19.85546875" style="33" bestFit="1" customWidth="1"/>
    <col min="4366" max="4608" width="10" style="33"/>
    <col min="4609" max="4609" width="6" style="33" customWidth="1"/>
    <col min="4610" max="4610" width="21.85546875" style="33" customWidth="1"/>
    <col min="4611" max="4611" width="27.140625" style="33" customWidth="1"/>
    <col min="4612" max="4612" width="30.5703125" style="33" customWidth="1"/>
    <col min="4613" max="4615" width="0" style="33" hidden="1" customWidth="1"/>
    <col min="4616" max="4616" width="20.7109375" style="33" bestFit="1" customWidth="1"/>
    <col min="4617" max="4617" width="14.85546875" style="33" bestFit="1" customWidth="1"/>
    <col min="4618" max="4618" width="14.85546875" style="33" customWidth="1"/>
    <col min="4619" max="4619" width="20.140625" style="33" bestFit="1" customWidth="1"/>
    <col min="4620" max="4620" width="10" style="33"/>
    <col min="4621" max="4621" width="19.85546875" style="33" bestFit="1" customWidth="1"/>
    <col min="4622" max="4864" width="10" style="33"/>
    <col min="4865" max="4865" width="6" style="33" customWidth="1"/>
    <col min="4866" max="4866" width="21.85546875" style="33" customWidth="1"/>
    <col min="4867" max="4867" width="27.140625" style="33" customWidth="1"/>
    <col min="4868" max="4868" width="30.5703125" style="33" customWidth="1"/>
    <col min="4869" max="4871" width="0" style="33" hidden="1" customWidth="1"/>
    <col min="4872" max="4872" width="20.7109375" style="33" bestFit="1" customWidth="1"/>
    <col min="4873" max="4873" width="14.85546875" style="33" bestFit="1" customWidth="1"/>
    <col min="4874" max="4874" width="14.85546875" style="33" customWidth="1"/>
    <col min="4875" max="4875" width="20.140625" style="33" bestFit="1" customWidth="1"/>
    <col min="4876" max="4876" width="10" style="33"/>
    <col min="4877" max="4877" width="19.85546875" style="33" bestFit="1" customWidth="1"/>
    <col min="4878" max="5120" width="10" style="33"/>
    <col min="5121" max="5121" width="6" style="33" customWidth="1"/>
    <col min="5122" max="5122" width="21.85546875" style="33" customWidth="1"/>
    <col min="5123" max="5123" width="27.140625" style="33" customWidth="1"/>
    <col min="5124" max="5124" width="30.5703125" style="33" customWidth="1"/>
    <col min="5125" max="5127" width="0" style="33" hidden="1" customWidth="1"/>
    <col min="5128" max="5128" width="20.7109375" style="33" bestFit="1" customWidth="1"/>
    <col min="5129" max="5129" width="14.85546875" style="33" bestFit="1" customWidth="1"/>
    <col min="5130" max="5130" width="14.85546875" style="33" customWidth="1"/>
    <col min="5131" max="5131" width="20.140625" style="33" bestFit="1" customWidth="1"/>
    <col min="5132" max="5132" width="10" style="33"/>
    <col min="5133" max="5133" width="19.85546875" style="33" bestFit="1" customWidth="1"/>
    <col min="5134" max="5376" width="10" style="33"/>
    <col min="5377" max="5377" width="6" style="33" customWidth="1"/>
    <col min="5378" max="5378" width="21.85546875" style="33" customWidth="1"/>
    <col min="5379" max="5379" width="27.140625" style="33" customWidth="1"/>
    <col min="5380" max="5380" width="30.5703125" style="33" customWidth="1"/>
    <col min="5381" max="5383" width="0" style="33" hidden="1" customWidth="1"/>
    <col min="5384" max="5384" width="20.7109375" style="33" bestFit="1" customWidth="1"/>
    <col min="5385" max="5385" width="14.85546875" style="33" bestFit="1" customWidth="1"/>
    <col min="5386" max="5386" width="14.85546875" style="33" customWidth="1"/>
    <col min="5387" max="5387" width="20.140625" style="33" bestFit="1" customWidth="1"/>
    <col min="5388" max="5388" width="10" style="33"/>
    <col min="5389" max="5389" width="19.85546875" style="33" bestFit="1" customWidth="1"/>
    <col min="5390" max="5632" width="10" style="33"/>
    <col min="5633" max="5633" width="6" style="33" customWidth="1"/>
    <col min="5634" max="5634" width="21.85546875" style="33" customWidth="1"/>
    <col min="5635" max="5635" width="27.140625" style="33" customWidth="1"/>
    <col min="5636" max="5636" width="30.5703125" style="33" customWidth="1"/>
    <col min="5637" max="5639" width="0" style="33" hidden="1" customWidth="1"/>
    <col min="5640" max="5640" width="20.7109375" style="33" bestFit="1" customWidth="1"/>
    <col min="5641" max="5641" width="14.85546875" style="33" bestFit="1" customWidth="1"/>
    <col min="5642" max="5642" width="14.85546875" style="33" customWidth="1"/>
    <col min="5643" max="5643" width="20.140625" style="33" bestFit="1" customWidth="1"/>
    <col min="5644" max="5644" width="10" style="33"/>
    <col min="5645" max="5645" width="19.85546875" style="33" bestFit="1" customWidth="1"/>
    <col min="5646" max="5888" width="10" style="33"/>
    <col min="5889" max="5889" width="6" style="33" customWidth="1"/>
    <col min="5890" max="5890" width="21.85546875" style="33" customWidth="1"/>
    <col min="5891" max="5891" width="27.140625" style="33" customWidth="1"/>
    <col min="5892" max="5892" width="30.5703125" style="33" customWidth="1"/>
    <col min="5893" max="5895" width="0" style="33" hidden="1" customWidth="1"/>
    <col min="5896" max="5896" width="20.7109375" style="33" bestFit="1" customWidth="1"/>
    <col min="5897" max="5897" width="14.85546875" style="33" bestFit="1" customWidth="1"/>
    <col min="5898" max="5898" width="14.85546875" style="33" customWidth="1"/>
    <col min="5899" max="5899" width="20.140625" style="33" bestFit="1" customWidth="1"/>
    <col min="5900" max="5900" width="10" style="33"/>
    <col min="5901" max="5901" width="19.85546875" style="33" bestFit="1" customWidth="1"/>
    <col min="5902" max="6144" width="10" style="33"/>
    <col min="6145" max="6145" width="6" style="33" customWidth="1"/>
    <col min="6146" max="6146" width="21.85546875" style="33" customWidth="1"/>
    <col min="6147" max="6147" width="27.140625" style="33" customWidth="1"/>
    <col min="6148" max="6148" width="30.5703125" style="33" customWidth="1"/>
    <col min="6149" max="6151" width="0" style="33" hidden="1" customWidth="1"/>
    <col min="6152" max="6152" width="20.7109375" style="33" bestFit="1" customWidth="1"/>
    <col min="6153" max="6153" width="14.85546875" style="33" bestFit="1" customWidth="1"/>
    <col min="6154" max="6154" width="14.85546875" style="33" customWidth="1"/>
    <col min="6155" max="6155" width="20.140625" style="33" bestFit="1" customWidth="1"/>
    <col min="6156" max="6156" width="10" style="33"/>
    <col min="6157" max="6157" width="19.85546875" style="33" bestFit="1" customWidth="1"/>
    <col min="6158" max="6400" width="10" style="33"/>
    <col min="6401" max="6401" width="6" style="33" customWidth="1"/>
    <col min="6402" max="6402" width="21.85546875" style="33" customWidth="1"/>
    <col min="6403" max="6403" width="27.140625" style="33" customWidth="1"/>
    <col min="6404" max="6404" width="30.5703125" style="33" customWidth="1"/>
    <col min="6405" max="6407" width="0" style="33" hidden="1" customWidth="1"/>
    <col min="6408" max="6408" width="20.7109375" style="33" bestFit="1" customWidth="1"/>
    <col min="6409" max="6409" width="14.85546875" style="33" bestFit="1" customWidth="1"/>
    <col min="6410" max="6410" width="14.85546875" style="33" customWidth="1"/>
    <col min="6411" max="6411" width="20.140625" style="33" bestFit="1" customWidth="1"/>
    <col min="6412" max="6412" width="10" style="33"/>
    <col min="6413" max="6413" width="19.85546875" style="33" bestFit="1" customWidth="1"/>
    <col min="6414" max="6656" width="10" style="33"/>
    <col min="6657" max="6657" width="6" style="33" customWidth="1"/>
    <col min="6658" max="6658" width="21.85546875" style="33" customWidth="1"/>
    <col min="6659" max="6659" width="27.140625" style="33" customWidth="1"/>
    <col min="6660" max="6660" width="30.5703125" style="33" customWidth="1"/>
    <col min="6661" max="6663" width="0" style="33" hidden="1" customWidth="1"/>
    <col min="6664" max="6664" width="20.7109375" style="33" bestFit="1" customWidth="1"/>
    <col min="6665" max="6665" width="14.85546875" style="33" bestFit="1" customWidth="1"/>
    <col min="6666" max="6666" width="14.85546875" style="33" customWidth="1"/>
    <col min="6667" max="6667" width="20.140625" style="33" bestFit="1" customWidth="1"/>
    <col min="6668" max="6668" width="10" style="33"/>
    <col min="6669" max="6669" width="19.85546875" style="33" bestFit="1" customWidth="1"/>
    <col min="6670" max="6912" width="10" style="33"/>
    <col min="6913" max="6913" width="6" style="33" customWidth="1"/>
    <col min="6914" max="6914" width="21.85546875" style="33" customWidth="1"/>
    <col min="6915" max="6915" width="27.140625" style="33" customWidth="1"/>
    <col min="6916" max="6916" width="30.5703125" style="33" customWidth="1"/>
    <col min="6917" max="6919" width="0" style="33" hidden="1" customWidth="1"/>
    <col min="6920" max="6920" width="20.7109375" style="33" bestFit="1" customWidth="1"/>
    <col min="6921" max="6921" width="14.85546875" style="33" bestFit="1" customWidth="1"/>
    <col min="6922" max="6922" width="14.85546875" style="33" customWidth="1"/>
    <col min="6923" max="6923" width="20.140625" style="33" bestFit="1" customWidth="1"/>
    <col min="6924" max="6924" width="10" style="33"/>
    <col min="6925" max="6925" width="19.85546875" style="33" bestFit="1" customWidth="1"/>
    <col min="6926" max="7168" width="10" style="33"/>
    <col min="7169" max="7169" width="6" style="33" customWidth="1"/>
    <col min="7170" max="7170" width="21.85546875" style="33" customWidth="1"/>
    <col min="7171" max="7171" width="27.140625" style="33" customWidth="1"/>
    <col min="7172" max="7172" width="30.5703125" style="33" customWidth="1"/>
    <col min="7173" max="7175" width="0" style="33" hidden="1" customWidth="1"/>
    <col min="7176" max="7176" width="20.7109375" style="33" bestFit="1" customWidth="1"/>
    <col min="7177" max="7177" width="14.85546875" style="33" bestFit="1" customWidth="1"/>
    <col min="7178" max="7178" width="14.85546875" style="33" customWidth="1"/>
    <col min="7179" max="7179" width="20.140625" style="33" bestFit="1" customWidth="1"/>
    <col min="7180" max="7180" width="10" style="33"/>
    <col min="7181" max="7181" width="19.85546875" style="33" bestFit="1" customWidth="1"/>
    <col min="7182" max="7424" width="10" style="33"/>
    <col min="7425" max="7425" width="6" style="33" customWidth="1"/>
    <col min="7426" max="7426" width="21.85546875" style="33" customWidth="1"/>
    <col min="7427" max="7427" width="27.140625" style="33" customWidth="1"/>
    <col min="7428" max="7428" width="30.5703125" style="33" customWidth="1"/>
    <col min="7429" max="7431" width="0" style="33" hidden="1" customWidth="1"/>
    <col min="7432" max="7432" width="20.7109375" style="33" bestFit="1" customWidth="1"/>
    <col min="7433" max="7433" width="14.85546875" style="33" bestFit="1" customWidth="1"/>
    <col min="7434" max="7434" width="14.85546875" style="33" customWidth="1"/>
    <col min="7435" max="7435" width="20.140625" style="33" bestFit="1" customWidth="1"/>
    <col min="7436" max="7436" width="10" style="33"/>
    <col min="7437" max="7437" width="19.85546875" style="33" bestFit="1" customWidth="1"/>
    <col min="7438" max="7680" width="10" style="33"/>
    <col min="7681" max="7681" width="6" style="33" customWidth="1"/>
    <col min="7682" max="7682" width="21.85546875" style="33" customWidth="1"/>
    <col min="7683" max="7683" width="27.140625" style="33" customWidth="1"/>
    <col min="7684" max="7684" width="30.5703125" style="33" customWidth="1"/>
    <col min="7685" max="7687" width="0" style="33" hidden="1" customWidth="1"/>
    <col min="7688" max="7688" width="20.7109375" style="33" bestFit="1" customWidth="1"/>
    <col min="7689" max="7689" width="14.85546875" style="33" bestFit="1" customWidth="1"/>
    <col min="7690" max="7690" width="14.85546875" style="33" customWidth="1"/>
    <col min="7691" max="7691" width="20.140625" style="33" bestFit="1" customWidth="1"/>
    <col min="7692" max="7692" width="10" style="33"/>
    <col min="7693" max="7693" width="19.85546875" style="33" bestFit="1" customWidth="1"/>
    <col min="7694" max="7936" width="10" style="33"/>
    <col min="7937" max="7937" width="6" style="33" customWidth="1"/>
    <col min="7938" max="7938" width="21.85546875" style="33" customWidth="1"/>
    <col min="7939" max="7939" width="27.140625" style="33" customWidth="1"/>
    <col min="7940" max="7940" width="30.5703125" style="33" customWidth="1"/>
    <col min="7941" max="7943" width="0" style="33" hidden="1" customWidth="1"/>
    <col min="7944" max="7944" width="20.7109375" style="33" bestFit="1" customWidth="1"/>
    <col min="7945" max="7945" width="14.85546875" style="33" bestFit="1" customWidth="1"/>
    <col min="7946" max="7946" width="14.85546875" style="33" customWidth="1"/>
    <col min="7947" max="7947" width="20.140625" style="33" bestFit="1" customWidth="1"/>
    <col min="7948" max="7948" width="10" style="33"/>
    <col min="7949" max="7949" width="19.85546875" style="33" bestFit="1" customWidth="1"/>
    <col min="7950" max="8192" width="10" style="33"/>
    <col min="8193" max="8193" width="6" style="33" customWidth="1"/>
    <col min="8194" max="8194" width="21.85546875" style="33" customWidth="1"/>
    <col min="8195" max="8195" width="27.140625" style="33" customWidth="1"/>
    <col min="8196" max="8196" width="30.5703125" style="33" customWidth="1"/>
    <col min="8197" max="8199" width="0" style="33" hidden="1" customWidth="1"/>
    <col min="8200" max="8200" width="20.7109375" style="33" bestFit="1" customWidth="1"/>
    <col min="8201" max="8201" width="14.85546875" style="33" bestFit="1" customWidth="1"/>
    <col min="8202" max="8202" width="14.85546875" style="33" customWidth="1"/>
    <col min="8203" max="8203" width="20.140625" style="33" bestFit="1" customWidth="1"/>
    <col min="8204" max="8204" width="10" style="33"/>
    <col min="8205" max="8205" width="19.85546875" style="33" bestFit="1" customWidth="1"/>
    <col min="8206" max="8448" width="10" style="33"/>
    <col min="8449" max="8449" width="6" style="33" customWidth="1"/>
    <col min="8450" max="8450" width="21.85546875" style="33" customWidth="1"/>
    <col min="8451" max="8451" width="27.140625" style="33" customWidth="1"/>
    <col min="8452" max="8452" width="30.5703125" style="33" customWidth="1"/>
    <col min="8453" max="8455" width="0" style="33" hidden="1" customWidth="1"/>
    <col min="8456" max="8456" width="20.7109375" style="33" bestFit="1" customWidth="1"/>
    <col min="8457" max="8457" width="14.85546875" style="33" bestFit="1" customWidth="1"/>
    <col min="8458" max="8458" width="14.85546875" style="33" customWidth="1"/>
    <col min="8459" max="8459" width="20.140625" style="33" bestFit="1" customWidth="1"/>
    <col min="8460" max="8460" width="10" style="33"/>
    <col min="8461" max="8461" width="19.85546875" style="33" bestFit="1" customWidth="1"/>
    <col min="8462" max="8704" width="10" style="33"/>
    <col min="8705" max="8705" width="6" style="33" customWidth="1"/>
    <col min="8706" max="8706" width="21.85546875" style="33" customWidth="1"/>
    <col min="8707" max="8707" width="27.140625" style="33" customWidth="1"/>
    <col min="8708" max="8708" width="30.5703125" style="33" customWidth="1"/>
    <col min="8709" max="8711" width="0" style="33" hidden="1" customWidth="1"/>
    <col min="8712" max="8712" width="20.7109375" style="33" bestFit="1" customWidth="1"/>
    <col min="8713" max="8713" width="14.85546875" style="33" bestFit="1" customWidth="1"/>
    <col min="8714" max="8714" width="14.85546875" style="33" customWidth="1"/>
    <col min="8715" max="8715" width="20.140625" style="33" bestFit="1" customWidth="1"/>
    <col min="8716" max="8716" width="10" style="33"/>
    <col min="8717" max="8717" width="19.85546875" style="33" bestFit="1" customWidth="1"/>
    <col min="8718" max="8960" width="10" style="33"/>
    <col min="8961" max="8961" width="6" style="33" customWidth="1"/>
    <col min="8962" max="8962" width="21.85546875" style="33" customWidth="1"/>
    <col min="8963" max="8963" width="27.140625" style="33" customWidth="1"/>
    <col min="8964" max="8964" width="30.5703125" style="33" customWidth="1"/>
    <col min="8965" max="8967" width="0" style="33" hidden="1" customWidth="1"/>
    <col min="8968" max="8968" width="20.7109375" style="33" bestFit="1" customWidth="1"/>
    <col min="8969" max="8969" width="14.85546875" style="33" bestFit="1" customWidth="1"/>
    <col min="8970" max="8970" width="14.85546875" style="33" customWidth="1"/>
    <col min="8971" max="8971" width="20.140625" style="33" bestFit="1" customWidth="1"/>
    <col min="8972" max="8972" width="10" style="33"/>
    <col min="8973" max="8973" width="19.85546875" style="33" bestFit="1" customWidth="1"/>
    <col min="8974" max="9216" width="10" style="33"/>
    <col min="9217" max="9217" width="6" style="33" customWidth="1"/>
    <col min="9218" max="9218" width="21.85546875" style="33" customWidth="1"/>
    <col min="9219" max="9219" width="27.140625" style="33" customWidth="1"/>
    <col min="9220" max="9220" width="30.5703125" style="33" customWidth="1"/>
    <col min="9221" max="9223" width="0" style="33" hidden="1" customWidth="1"/>
    <col min="9224" max="9224" width="20.7109375" style="33" bestFit="1" customWidth="1"/>
    <col min="9225" max="9225" width="14.85546875" style="33" bestFit="1" customWidth="1"/>
    <col min="9226" max="9226" width="14.85546875" style="33" customWidth="1"/>
    <col min="9227" max="9227" width="20.140625" style="33" bestFit="1" customWidth="1"/>
    <col min="9228" max="9228" width="10" style="33"/>
    <col min="9229" max="9229" width="19.85546875" style="33" bestFit="1" customWidth="1"/>
    <col min="9230" max="9472" width="10" style="33"/>
    <col min="9473" max="9473" width="6" style="33" customWidth="1"/>
    <col min="9474" max="9474" width="21.85546875" style="33" customWidth="1"/>
    <col min="9475" max="9475" width="27.140625" style="33" customWidth="1"/>
    <col min="9476" max="9476" width="30.5703125" style="33" customWidth="1"/>
    <col min="9477" max="9479" width="0" style="33" hidden="1" customWidth="1"/>
    <col min="9480" max="9480" width="20.7109375" style="33" bestFit="1" customWidth="1"/>
    <col min="9481" max="9481" width="14.85546875" style="33" bestFit="1" customWidth="1"/>
    <col min="9482" max="9482" width="14.85546875" style="33" customWidth="1"/>
    <col min="9483" max="9483" width="20.140625" style="33" bestFit="1" customWidth="1"/>
    <col min="9484" max="9484" width="10" style="33"/>
    <col min="9485" max="9485" width="19.85546875" style="33" bestFit="1" customWidth="1"/>
    <col min="9486" max="9728" width="10" style="33"/>
    <col min="9729" max="9729" width="6" style="33" customWidth="1"/>
    <col min="9730" max="9730" width="21.85546875" style="33" customWidth="1"/>
    <col min="9731" max="9731" width="27.140625" style="33" customWidth="1"/>
    <col min="9732" max="9732" width="30.5703125" style="33" customWidth="1"/>
    <col min="9733" max="9735" width="0" style="33" hidden="1" customWidth="1"/>
    <col min="9736" max="9736" width="20.7109375" style="33" bestFit="1" customWidth="1"/>
    <col min="9737" max="9737" width="14.85546875" style="33" bestFit="1" customWidth="1"/>
    <col min="9738" max="9738" width="14.85546875" style="33" customWidth="1"/>
    <col min="9739" max="9739" width="20.140625" style="33" bestFit="1" customWidth="1"/>
    <col min="9740" max="9740" width="10" style="33"/>
    <col min="9741" max="9741" width="19.85546875" style="33" bestFit="1" customWidth="1"/>
    <col min="9742" max="9984" width="10" style="33"/>
    <col min="9985" max="9985" width="6" style="33" customWidth="1"/>
    <col min="9986" max="9986" width="21.85546875" style="33" customWidth="1"/>
    <col min="9987" max="9987" width="27.140625" style="33" customWidth="1"/>
    <col min="9988" max="9988" width="30.5703125" style="33" customWidth="1"/>
    <col min="9989" max="9991" width="0" style="33" hidden="1" customWidth="1"/>
    <col min="9992" max="9992" width="20.7109375" style="33" bestFit="1" customWidth="1"/>
    <col min="9993" max="9993" width="14.85546875" style="33" bestFit="1" customWidth="1"/>
    <col min="9994" max="9994" width="14.85546875" style="33" customWidth="1"/>
    <col min="9995" max="9995" width="20.140625" style="33" bestFit="1" customWidth="1"/>
    <col min="9996" max="9996" width="10" style="33"/>
    <col min="9997" max="9997" width="19.85546875" style="33" bestFit="1" customWidth="1"/>
    <col min="9998" max="10240" width="10" style="33"/>
    <col min="10241" max="10241" width="6" style="33" customWidth="1"/>
    <col min="10242" max="10242" width="21.85546875" style="33" customWidth="1"/>
    <col min="10243" max="10243" width="27.140625" style="33" customWidth="1"/>
    <col min="10244" max="10244" width="30.5703125" style="33" customWidth="1"/>
    <col min="10245" max="10247" width="0" style="33" hidden="1" customWidth="1"/>
    <col min="10248" max="10248" width="20.7109375" style="33" bestFit="1" customWidth="1"/>
    <col min="10249" max="10249" width="14.85546875" style="33" bestFit="1" customWidth="1"/>
    <col min="10250" max="10250" width="14.85546875" style="33" customWidth="1"/>
    <col min="10251" max="10251" width="20.140625" style="33" bestFit="1" customWidth="1"/>
    <col min="10252" max="10252" width="10" style="33"/>
    <col min="10253" max="10253" width="19.85546875" style="33" bestFit="1" customWidth="1"/>
    <col min="10254" max="10496" width="10" style="33"/>
    <col min="10497" max="10497" width="6" style="33" customWidth="1"/>
    <col min="10498" max="10498" width="21.85546875" style="33" customWidth="1"/>
    <col min="10499" max="10499" width="27.140625" style="33" customWidth="1"/>
    <col min="10500" max="10500" width="30.5703125" style="33" customWidth="1"/>
    <col min="10501" max="10503" width="0" style="33" hidden="1" customWidth="1"/>
    <col min="10504" max="10504" width="20.7109375" style="33" bestFit="1" customWidth="1"/>
    <col min="10505" max="10505" width="14.85546875" style="33" bestFit="1" customWidth="1"/>
    <col min="10506" max="10506" width="14.85546875" style="33" customWidth="1"/>
    <col min="10507" max="10507" width="20.140625" style="33" bestFit="1" customWidth="1"/>
    <col min="10508" max="10508" width="10" style="33"/>
    <col min="10509" max="10509" width="19.85546875" style="33" bestFit="1" customWidth="1"/>
    <col min="10510" max="10752" width="10" style="33"/>
    <col min="10753" max="10753" width="6" style="33" customWidth="1"/>
    <col min="10754" max="10754" width="21.85546875" style="33" customWidth="1"/>
    <col min="10755" max="10755" width="27.140625" style="33" customWidth="1"/>
    <col min="10756" max="10756" width="30.5703125" style="33" customWidth="1"/>
    <col min="10757" max="10759" width="0" style="33" hidden="1" customWidth="1"/>
    <col min="10760" max="10760" width="20.7109375" style="33" bestFit="1" customWidth="1"/>
    <col min="10761" max="10761" width="14.85546875" style="33" bestFit="1" customWidth="1"/>
    <col min="10762" max="10762" width="14.85546875" style="33" customWidth="1"/>
    <col min="10763" max="10763" width="20.140625" style="33" bestFit="1" customWidth="1"/>
    <col min="10764" max="10764" width="10" style="33"/>
    <col min="10765" max="10765" width="19.85546875" style="33" bestFit="1" customWidth="1"/>
    <col min="10766" max="11008" width="10" style="33"/>
    <col min="11009" max="11009" width="6" style="33" customWidth="1"/>
    <col min="11010" max="11010" width="21.85546875" style="33" customWidth="1"/>
    <col min="11011" max="11011" width="27.140625" style="33" customWidth="1"/>
    <col min="11012" max="11012" width="30.5703125" style="33" customWidth="1"/>
    <col min="11013" max="11015" width="0" style="33" hidden="1" customWidth="1"/>
    <col min="11016" max="11016" width="20.7109375" style="33" bestFit="1" customWidth="1"/>
    <col min="11017" max="11017" width="14.85546875" style="33" bestFit="1" customWidth="1"/>
    <col min="11018" max="11018" width="14.85546875" style="33" customWidth="1"/>
    <col min="11019" max="11019" width="20.140625" style="33" bestFit="1" customWidth="1"/>
    <col min="11020" max="11020" width="10" style="33"/>
    <col min="11021" max="11021" width="19.85546875" style="33" bestFit="1" customWidth="1"/>
    <col min="11022" max="11264" width="10" style="33"/>
    <col min="11265" max="11265" width="6" style="33" customWidth="1"/>
    <col min="11266" max="11266" width="21.85546875" style="33" customWidth="1"/>
    <col min="11267" max="11267" width="27.140625" style="33" customWidth="1"/>
    <col min="11268" max="11268" width="30.5703125" style="33" customWidth="1"/>
    <col min="11269" max="11271" width="0" style="33" hidden="1" customWidth="1"/>
    <col min="11272" max="11272" width="20.7109375" style="33" bestFit="1" customWidth="1"/>
    <col min="11273" max="11273" width="14.85546875" style="33" bestFit="1" customWidth="1"/>
    <col min="11274" max="11274" width="14.85546875" style="33" customWidth="1"/>
    <col min="11275" max="11275" width="20.140625" style="33" bestFit="1" customWidth="1"/>
    <col min="11276" max="11276" width="10" style="33"/>
    <col min="11277" max="11277" width="19.85546875" style="33" bestFit="1" customWidth="1"/>
    <col min="11278" max="11520" width="10" style="33"/>
    <col min="11521" max="11521" width="6" style="33" customWidth="1"/>
    <col min="11522" max="11522" width="21.85546875" style="33" customWidth="1"/>
    <col min="11523" max="11523" width="27.140625" style="33" customWidth="1"/>
    <col min="11524" max="11524" width="30.5703125" style="33" customWidth="1"/>
    <col min="11525" max="11527" width="0" style="33" hidden="1" customWidth="1"/>
    <col min="11528" max="11528" width="20.7109375" style="33" bestFit="1" customWidth="1"/>
    <col min="11529" max="11529" width="14.85546875" style="33" bestFit="1" customWidth="1"/>
    <col min="11530" max="11530" width="14.85546875" style="33" customWidth="1"/>
    <col min="11531" max="11531" width="20.140625" style="33" bestFit="1" customWidth="1"/>
    <col min="11532" max="11532" width="10" style="33"/>
    <col min="11533" max="11533" width="19.85546875" style="33" bestFit="1" customWidth="1"/>
    <col min="11534" max="11776" width="10" style="33"/>
    <col min="11777" max="11777" width="6" style="33" customWidth="1"/>
    <col min="11778" max="11778" width="21.85546875" style="33" customWidth="1"/>
    <col min="11779" max="11779" width="27.140625" style="33" customWidth="1"/>
    <col min="11780" max="11780" width="30.5703125" style="33" customWidth="1"/>
    <col min="11781" max="11783" width="0" style="33" hidden="1" customWidth="1"/>
    <col min="11784" max="11784" width="20.7109375" style="33" bestFit="1" customWidth="1"/>
    <col min="11785" max="11785" width="14.85546875" style="33" bestFit="1" customWidth="1"/>
    <col min="11786" max="11786" width="14.85546875" style="33" customWidth="1"/>
    <col min="11787" max="11787" width="20.140625" style="33" bestFit="1" customWidth="1"/>
    <col min="11788" max="11788" width="10" style="33"/>
    <col min="11789" max="11789" width="19.85546875" style="33" bestFit="1" customWidth="1"/>
    <col min="11790" max="12032" width="10" style="33"/>
    <col min="12033" max="12033" width="6" style="33" customWidth="1"/>
    <col min="12034" max="12034" width="21.85546875" style="33" customWidth="1"/>
    <col min="12035" max="12035" width="27.140625" style="33" customWidth="1"/>
    <col min="12036" max="12036" width="30.5703125" style="33" customWidth="1"/>
    <col min="12037" max="12039" width="0" style="33" hidden="1" customWidth="1"/>
    <col min="12040" max="12040" width="20.7109375" style="33" bestFit="1" customWidth="1"/>
    <col min="12041" max="12041" width="14.85546875" style="33" bestFit="1" customWidth="1"/>
    <col min="12042" max="12042" width="14.85546875" style="33" customWidth="1"/>
    <col min="12043" max="12043" width="20.140625" style="33" bestFit="1" customWidth="1"/>
    <col min="12044" max="12044" width="10" style="33"/>
    <col min="12045" max="12045" width="19.85546875" style="33" bestFit="1" customWidth="1"/>
    <col min="12046" max="12288" width="10" style="33"/>
    <col min="12289" max="12289" width="6" style="33" customWidth="1"/>
    <col min="12290" max="12290" width="21.85546875" style="33" customWidth="1"/>
    <col min="12291" max="12291" width="27.140625" style="33" customWidth="1"/>
    <col min="12292" max="12292" width="30.5703125" style="33" customWidth="1"/>
    <col min="12293" max="12295" width="0" style="33" hidden="1" customWidth="1"/>
    <col min="12296" max="12296" width="20.7109375" style="33" bestFit="1" customWidth="1"/>
    <col min="12297" max="12297" width="14.85546875" style="33" bestFit="1" customWidth="1"/>
    <col min="12298" max="12298" width="14.85546875" style="33" customWidth="1"/>
    <col min="12299" max="12299" width="20.140625" style="33" bestFit="1" customWidth="1"/>
    <col min="12300" max="12300" width="10" style="33"/>
    <col min="12301" max="12301" width="19.85546875" style="33" bestFit="1" customWidth="1"/>
    <col min="12302" max="12544" width="10" style="33"/>
    <col min="12545" max="12545" width="6" style="33" customWidth="1"/>
    <col min="12546" max="12546" width="21.85546875" style="33" customWidth="1"/>
    <col min="12547" max="12547" width="27.140625" style="33" customWidth="1"/>
    <col min="12548" max="12548" width="30.5703125" style="33" customWidth="1"/>
    <col min="12549" max="12551" width="0" style="33" hidden="1" customWidth="1"/>
    <col min="12552" max="12552" width="20.7109375" style="33" bestFit="1" customWidth="1"/>
    <col min="12553" max="12553" width="14.85546875" style="33" bestFit="1" customWidth="1"/>
    <col min="12554" max="12554" width="14.85546875" style="33" customWidth="1"/>
    <col min="12555" max="12555" width="20.140625" style="33" bestFit="1" customWidth="1"/>
    <col min="12556" max="12556" width="10" style="33"/>
    <col min="12557" max="12557" width="19.85546875" style="33" bestFit="1" customWidth="1"/>
    <col min="12558" max="12800" width="10" style="33"/>
    <col min="12801" max="12801" width="6" style="33" customWidth="1"/>
    <col min="12802" max="12802" width="21.85546875" style="33" customWidth="1"/>
    <col min="12803" max="12803" width="27.140625" style="33" customWidth="1"/>
    <col min="12804" max="12804" width="30.5703125" style="33" customWidth="1"/>
    <col min="12805" max="12807" width="0" style="33" hidden="1" customWidth="1"/>
    <col min="12808" max="12808" width="20.7109375" style="33" bestFit="1" customWidth="1"/>
    <col min="12809" max="12809" width="14.85546875" style="33" bestFit="1" customWidth="1"/>
    <col min="12810" max="12810" width="14.85546875" style="33" customWidth="1"/>
    <col min="12811" max="12811" width="20.140625" style="33" bestFit="1" customWidth="1"/>
    <col min="12812" max="12812" width="10" style="33"/>
    <col min="12813" max="12813" width="19.85546875" style="33" bestFit="1" customWidth="1"/>
    <col min="12814" max="13056" width="10" style="33"/>
    <col min="13057" max="13057" width="6" style="33" customWidth="1"/>
    <col min="13058" max="13058" width="21.85546875" style="33" customWidth="1"/>
    <col min="13059" max="13059" width="27.140625" style="33" customWidth="1"/>
    <col min="13060" max="13060" width="30.5703125" style="33" customWidth="1"/>
    <col min="13061" max="13063" width="0" style="33" hidden="1" customWidth="1"/>
    <col min="13064" max="13064" width="20.7109375" style="33" bestFit="1" customWidth="1"/>
    <col min="13065" max="13065" width="14.85546875" style="33" bestFit="1" customWidth="1"/>
    <col min="13066" max="13066" width="14.85546875" style="33" customWidth="1"/>
    <col min="13067" max="13067" width="20.140625" style="33" bestFit="1" customWidth="1"/>
    <col min="13068" max="13068" width="10" style="33"/>
    <col min="13069" max="13069" width="19.85546875" style="33" bestFit="1" customWidth="1"/>
    <col min="13070" max="13312" width="10" style="33"/>
    <col min="13313" max="13313" width="6" style="33" customWidth="1"/>
    <col min="13314" max="13314" width="21.85546875" style="33" customWidth="1"/>
    <col min="13315" max="13315" width="27.140625" style="33" customWidth="1"/>
    <col min="13316" max="13316" width="30.5703125" style="33" customWidth="1"/>
    <col min="13317" max="13319" width="0" style="33" hidden="1" customWidth="1"/>
    <col min="13320" max="13320" width="20.7109375" style="33" bestFit="1" customWidth="1"/>
    <col min="13321" max="13321" width="14.85546875" style="33" bestFit="1" customWidth="1"/>
    <col min="13322" max="13322" width="14.85546875" style="33" customWidth="1"/>
    <col min="13323" max="13323" width="20.140625" style="33" bestFit="1" customWidth="1"/>
    <col min="13324" max="13324" width="10" style="33"/>
    <col min="13325" max="13325" width="19.85546875" style="33" bestFit="1" customWidth="1"/>
    <col min="13326" max="13568" width="10" style="33"/>
    <col min="13569" max="13569" width="6" style="33" customWidth="1"/>
    <col min="13570" max="13570" width="21.85546875" style="33" customWidth="1"/>
    <col min="13571" max="13571" width="27.140625" style="33" customWidth="1"/>
    <col min="13572" max="13572" width="30.5703125" style="33" customWidth="1"/>
    <col min="13573" max="13575" width="0" style="33" hidden="1" customWidth="1"/>
    <col min="13576" max="13576" width="20.7109375" style="33" bestFit="1" customWidth="1"/>
    <col min="13577" max="13577" width="14.85546875" style="33" bestFit="1" customWidth="1"/>
    <col min="13578" max="13578" width="14.85546875" style="33" customWidth="1"/>
    <col min="13579" max="13579" width="20.140625" style="33" bestFit="1" customWidth="1"/>
    <col min="13580" max="13580" width="10" style="33"/>
    <col min="13581" max="13581" width="19.85546875" style="33" bestFit="1" customWidth="1"/>
    <col min="13582" max="13824" width="10" style="33"/>
    <col min="13825" max="13825" width="6" style="33" customWidth="1"/>
    <col min="13826" max="13826" width="21.85546875" style="33" customWidth="1"/>
    <col min="13827" max="13827" width="27.140625" style="33" customWidth="1"/>
    <col min="13828" max="13828" width="30.5703125" style="33" customWidth="1"/>
    <col min="13829" max="13831" width="0" style="33" hidden="1" customWidth="1"/>
    <col min="13832" max="13832" width="20.7109375" style="33" bestFit="1" customWidth="1"/>
    <col min="13833" max="13833" width="14.85546875" style="33" bestFit="1" customWidth="1"/>
    <col min="13834" max="13834" width="14.85546875" style="33" customWidth="1"/>
    <col min="13835" max="13835" width="20.140625" style="33" bestFit="1" customWidth="1"/>
    <col min="13836" max="13836" width="10" style="33"/>
    <col min="13837" max="13837" width="19.85546875" style="33" bestFit="1" customWidth="1"/>
    <col min="13838" max="14080" width="10" style="33"/>
    <col min="14081" max="14081" width="6" style="33" customWidth="1"/>
    <col min="14082" max="14082" width="21.85546875" style="33" customWidth="1"/>
    <col min="14083" max="14083" width="27.140625" style="33" customWidth="1"/>
    <col min="14084" max="14084" width="30.5703125" style="33" customWidth="1"/>
    <col min="14085" max="14087" width="0" style="33" hidden="1" customWidth="1"/>
    <col min="14088" max="14088" width="20.7109375" style="33" bestFit="1" customWidth="1"/>
    <col min="14089" max="14089" width="14.85546875" style="33" bestFit="1" customWidth="1"/>
    <col min="14090" max="14090" width="14.85546875" style="33" customWidth="1"/>
    <col min="14091" max="14091" width="20.140625" style="33" bestFit="1" customWidth="1"/>
    <col min="14092" max="14092" width="10" style="33"/>
    <col min="14093" max="14093" width="19.85546875" style="33" bestFit="1" customWidth="1"/>
    <col min="14094" max="14336" width="10" style="33"/>
    <col min="14337" max="14337" width="6" style="33" customWidth="1"/>
    <col min="14338" max="14338" width="21.85546875" style="33" customWidth="1"/>
    <col min="14339" max="14339" width="27.140625" style="33" customWidth="1"/>
    <col min="14340" max="14340" width="30.5703125" style="33" customWidth="1"/>
    <col min="14341" max="14343" width="0" style="33" hidden="1" customWidth="1"/>
    <col min="14344" max="14344" width="20.7109375" style="33" bestFit="1" customWidth="1"/>
    <col min="14345" max="14345" width="14.85546875" style="33" bestFit="1" customWidth="1"/>
    <col min="14346" max="14346" width="14.85546875" style="33" customWidth="1"/>
    <col min="14347" max="14347" width="20.140625" style="33" bestFit="1" customWidth="1"/>
    <col min="14348" max="14348" width="10" style="33"/>
    <col min="14349" max="14349" width="19.85546875" style="33" bestFit="1" customWidth="1"/>
    <col min="14350" max="14592" width="10" style="33"/>
    <col min="14593" max="14593" width="6" style="33" customWidth="1"/>
    <col min="14594" max="14594" width="21.85546875" style="33" customWidth="1"/>
    <col min="14595" max="14595" width="27.140625" style="33" customWidth="1"/>
    <col min="14596" max="14596" width="30.5703125" style="33" customWidth="1"/>
    <col min="14597" max="14599" width="0" style="33" hidden="1" customWidth="1"/>
    <col min="14600" max="14600" width="20.7109375" style="33" bestFit="1" customWidth="1"/>
    <col min="14601" max="14601" width="14.85546875" style="33" bestFit="1" customWidth="1"/>
    <col min="14602" max="14602" width="14.85546875" style="33" customWidth="1"/>
    <col min="14603" max="14603" width="20.140625" style="33" bestFit="1" customWidth="1"/>
    <col min="14604" max="14604" width="10" style="33"/>
    <col min="14605" max="14605" width="19.85546875" style="33" bestFit="1" customWidth="1"/>
    <col min="14606" max="14848" width="10" style="33"/>
    <col min="14849" max="14849" width="6" style="33" customWidth="1"/>
    <col min="14850" max="14850" width="21.85546875" style="33" customWidth="1"/>
    <col min="14851" max="14851" width="27.140625" style="33" customWidth="1"/>
    <col min="14852" max="14852" width="30.5703125" style="33" customWidth="1"/>
    <col min="14853" max="14855" width="0" style="33" hidden="1" customWidth="1"/>
    <col min="14856" max="14856" width="20.7109375" style="33" bestFit="1" customWidth="1"/>
    <col min="14857" max="14857" width="14.85546875" style="33" bestFit="1" customWidth="1"/>
    <col min="14858" max="14858" width="14.85546875" style="33" customWidth="1"/>
    <col min="14859" max="14859" width="20.140625" style="33" bestFit="1" customWidth="1"/>
    <col min="14860" max="14860" width="10" style="33"/>
    <col min="14861" max="14861" width="19.85546875" style="33" bestFit="1" customWidth="1"/>
    <col min="14862" max="15104" width="10" style="33"/>
    <col min="15105" max="15105" width="6" style="33" customWidth="1"/>
    <col min="15106" max="15106" width="21.85546875" style="33" customWidth="1"/>
    <col min="15107" max="15107" width="27.140625" style="33" customWidth="1"/>
    <col min="15108" max="15108" width="30.5703125" style="33" customWidth="1"/>
    <col min="15109" max="15111" width="0" style="33" hidden="1" customWidth="1"/>
    <col min="15112" max="15112" width="20.7109375" style="33" bestFit="1" customWidth="1"/>
    <col min="15113" max="15113" width="14.85546875" style="33" bestFit="1" customWidth="1"/>
    <col min="15114" max="15114" width="14.85546875" style="33" customWidth="1"/>
    <col min="15115" max="15115" width="20.140625" style="33" bestFit="1" customWidth="1"/>
    <col min="15116" max="15116" width="10" style="33"/>
    <col min="15117" max="15117" width="19.85546875" style="33" bestFit="1" customWidth="1"/>
    <col min="15118" max="15360" width="10" style="33"/>
    <col min="15361" max="15361" width="6" style="33" customWidth="1"/>
    <col min="15362" max="15362" width="21.85546875" style="33" customWidth="1"/>
    <col min="15363" max="15363" width="27.140625" style="33" customWidth="1"/>
    <col min="15364" max="15364" width="30.5703125" style="33" customWidth="1"/>
    <col min="15365" max="15367" width="0" style="33" hidden="1" customWidth="1"/>
    <col min="15368" max="15368" width="20.7109375" style="33" bestFit="1" customWidth="1"/>
    <col min="15369" max="15369" width="14.85546875" style="33" bestFit="1" customWidth="1"/>
    <col min="15370" max="15370" width="14.85546875" style="33" customWidth="1"/>
    <col min="15371" max="15371" width="20.140625" style="33" bestFit="1" customWidth="1"/>
    <col min="15372" max="15372" width="10" style="33"/>
    <col min="15373" max="15373" width="19.85546875" style="33" bestFit="1" customWidth="1"/>
    <col min="15374" max="15616" width="10" style="33"/>
    <col min="15617" max="15617" width="6" style="33" customWidth="1"/>
    <col min="15618" max="15618" width="21.85546875" style="33" customWidth="1"/>
    <col min="15619" max="15619" width="27.140625" style="33" customWidth="1"/>
    <col min="15620" max="15620" width="30.5703125" style="33" customWidth="1"/>
    <col min="15621" max="15623" width="0" style="33" hidden="1" customWidth="1"/>
    <col min="15624" max="15624" width="20.7109375" style="33" bestFit="1" customWidth="1"/>
    <col min="15625" max="15625" width="14.85546875" style="33" bestFit="1" customWidth="1"/>
    <col min="15626" max="15626" width="14.85546875" style="33" customWidth="1"/>
    <col min="15627" max="15627" width="20.140625" style="33" bestFit="1" customWidth="1"/>
    <col min="15628" max="15628" width="10" style="33"/>
    <col min="15629" max="15629" width="19.85546875" style="33" bestFit="1" customWidth="1"/>
    <col min="15630" max="15872" width="10" style="33"/>
    <col min="15873" max="15873" width="6" style="33" customWidth="1"/>
    <col min="15874" max="15874" width="21.85546875" style="33" customWidth="1"/>
    <col min="15875" max="15875" width="27.140625" style="33" customWidth="1"/>
    <col min="15876" max="15876" width="30.5703125" style="33" customWidth="1"/>
    <col min="15877" max="15879" width="0" style="33" hidden="1" customWidth="1"/>
    <col min="15880" max="15880" width="20.7109375" style="33" bestFit="1" customWidth="1"/>
    <col min="15881" max="15881" width="14.85546875" style="33" bestFit="1" customWidth="1"/>
    <col min="15882" max="15882" width="14.85546875" style="33" customWidth="1"/>
    <col min="15883" max="15883" width="20.140625" style="33" bestFit="1" customWidth="1"/>
    <col min="15884" max="15884" width="10" style="33"/>
    <col min="15885" max="15885" width="19.85546875" style="33" bestFit="1" customWidth="1"/>
    <col min="15886" max="16128" width="10" style="33"/>
    <col min="16129" max="16129" width="6" style="33" customWidth="1"/>
    <col min="16130" max="16130" width="21.85546875" style="33" customWidth="1"/>
    <col min="16131" max="16131" width="27.140625" style="33" customWidth="1"/>
    <col min="16132" max="16132" width="30.5703125" style="33" customWidth="1"/>
    <col min="16133" max="16135" width="0" style="33" hidden="1" customWidth="1"/>
    <col min="16136" max="16136" width="20.7109375" style="33" bestFit="1" customWidth="1"/>
    <col min="16137" max="16137" width="14.85546875" style="33" bestFit="1" customWidth="1"/>
    <col min="16138" max="16138" width="14.85546875" style="33" customWidth="1"/>
    <col min="16139" max="16139" width="20.140625" style="33" bestFit="1" customWidth="1"/>
    <col min="16140" max="16140" width="10" style="33"/>
    <col min="16141" max="16141" width="19.85546875" style="33" bestFit="1" customWidth="1"/>
    <col min="16142" max="16384" width="10" style="33"/>
  </cols>
  <sheetData>
    <row r="1" spans="1:11" x14ac:dyDescent="0.3">
      <c r="H1" s="135" t="s">
        <v>104</v>
      </c>
      <c r="I1" s="135"/>
      <c r="J1" s="135"/>
      <c r="K1" s="135"/>
    </row>
    <row r="2" spans="1:11" ht="36" customHeight="1" x14ac:dyDescent="0.3">
      <c r="H2" s="136" t="s">
        <v>41</v>
      </c>
      <c r="I2" s="135"/>
      <c r="J2" s="135"/>
      <c r="K2" s="135"/>
    </row>
    <row r="3" spans="1:11" x14ac:dyDescent="0.3">
      <c r="H3" s="135" t="s">
        <v>42</v>
      </c>
      <c r="I3" s="135"/>
      <c r="J3" s="135"/>
      <c r="K3" s="135"/>
    </row>
    <row r="4" spans="1:11" ht="11.45" customHeight="1" x14ac:dyDescent="0.3"/>
    <row r="5" spans="1:11" x14ac:dyDescent="0.3">
      <c r="H5" s="42" t="s">
        <v>88</v>
      </c>
      <c r="I5" s="43"/>
      <c r="J5" s="43"/>
      <c r="K5" s="43"/>
    </row>
    <row r="6" spans="1:11" ht="49.15" customHeight="1" x14ac:dyDescent="0.3">
      <c r="H6" s="223" t="s">
        <v>89</v>
      </c>
      <c r="I6" s="223"/>
      <c r="J6" s="223"/>
      <c r="K6" s="223"/>
    </row>
    <row r="7" spans="1:11" ht="12" customHeight="1" x14ac:dyDescent="0.3">
      <c r="H7" s="44"/>
      <c r="I7" s="44"/>
      <c r="J7" s="44"/>
      <c r="K7" s="44"/>
    </row>
    <row r="8" spans="1:11" x14ac:dyDescent="0.3">
      <c r="A8" s="224" t="s">
        <v>44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</row>
    <row r="9" spans="1:11" x14ac:dyDescent="0.3">
      <c r="A9" s="224" t="s">
        <v>102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pans="1:11" x14ac:dyDescent="0.3">
      <c r="A10" s="224" t="s">
        <v>103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</row>
    <row r="11" spans="1:11" x14ac:dyDescent="0.3">
      <c r="A11" s="224" t="s">
        <v>90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spans="1:11" ht="1.5" customHeight="1" x14ac:dyDescent="0.3">
      <c r="A12" s="37"/>
      <c r="B12" s="35"/>
      <c r="C12" s="35"/>
      <c r="D12" s="35"/>
      <c r="E12" s="38"/>
      <c r="F12" s="38"/>
      <c r="G12" s="38"/>
      <c r="H12" s="35"/>
      <c r="I12" s="35"/>
      <c r="J12" s="35"/>
      <c r="K12" s="35"/>
    </row>
    <row r="13" spans="1:11" ht="15.75" customHeight="1" x14ac:dyDescent="0.3">
      <c r="A13" s="39"/>
      <c r="B13" s="35"/>
      <c r="C13" s="35"/>
      <c r="D13" s="35"/>
      <c r="E13" s="38"/>
      <c r="F13" s="38"/>
      <c r="G13" s="38"/>
      <c r="H13" s="35"/>
      <c r="I13" s="35"/>
      <c r="J13" s="35"/>
      <c r="K13" s="40" t="s">
        <v>45</v>
      </c>
    </row>
    <row r="14" spans="1:11" ht="57.75" customHeight="1" x14ac:dyDescent="0.3">
      <c r="A14" s="152" t="s">
        <v>3</v>
      </c>
      <c r="B14" s="152" t="s">
        <v>46</v>
      </c>
      <c r="C14" s="152" t="s">
        <v>47</v>
      </c>
      <c r="D14" s="152" t="s">
        <v>91</v>
      </c>
      <c r="E14" s="119">
        <v>2014</v>
      </c>
      <c r="F14" s="119">
        <v>2015</v>
      </c>
      <c r="G14" s="119">
        <v>2016</v>
      </c>
      <c r="H14" s="79" t="s">
        <v>49</v>
      </c>
      <c r="I14" s="79" t="s">
        <v>50</v>
      </c>
      <c r="J14" s="79" t="s">
        <v>51</v>
      </c>
      <c r="K14" s="152" t="s">
        <v>52</v>
      </c>
    </row>
    <row r="15" spans="1:11" x14ac:dyDescent="0.3">
      <c r="A15" s="152"/>
      <c r="B15" s="152"/>
      <c r="C15" s="152"/>
      <c r="D15" s="152"/>
      <c r="E15" s="119"/>
      <c r="F15" s="119"/>
      <c r="G15" s="119"/>
      <c r="H15" s="79" t="s">
        <v>53</v>
      </c>
      <c r="I15" s="79" t="s">
        <v>53</v>
      </c>
      <c r="J15" s="79" t="s">
        <v>53</v>
      </c>
      <c r="K15" s="152"/>
    </row>
    <row r="16" spans="1:11" ht="15.75" customHeight="1" x14ac:dyDescent="0.3">
      <c r="A16" s="79">
        <v>1</v>
      </c>
      <c r="B16" s="79">
        <v>2</v>
      </c>
      <c r="C16" s="79">
        <v>3</v>
      </c>
      <c r="D16" s="79">
        <v>4</v>
      </c>
      <c r="E16" s="119"/>
      <c r="F16" s="119"/>
      <c r="G16" s="119"/>
      <c r="H16" s="79">
        <v>6</v>
      </c>
      <c r="I16" s="79">
        <v>7</v>
      </c>
      <c r="J16" s="79">
        <v>8</v>
      </c>
      <c r="K16" s="79">
        <v>9</v>
      </c>
    </row>
    <row r="17" spans="1:11" ht="17.25" customHeight="1" x14ac:dyDescent="0.3">
      <c r="A17" s="216">
        <v>1</v>
      </c>
      <c r="B17" s="219" t="s">
        <v>54</v>
      </c>
      <c r="C17" s="222" t="s">
        <v>55</v>
      </c>
      <c r="D17" s="8" t="s">
        <v>92</v>
      </c>
      <c r="E17" s="120" t="e">
        <f>#REF!+E31+E38+#REF!</f>
        <v>#REF!</v>
      </c>
      <c r="F17" s="120" t="e">
        <f>#REF!+F31+F38+#REF!</f>
        <v>#REF!</v>
      </c>
      <c r="G17" s="120" t="e">
        <f>#REF!+G31+G38+#REF!</f>
        <v>#REF!</v>
      </c>
      <c r="H17" s="18">
        <f>H19+H20+H21</f>
        <v>98786.199200000003</v>
      </c>
      <c r="I17" s="18">
        <f>I24+I31+I38+I45+I52+I59+I66+I78</f>
        <v>34600.596000000005</v>
      </c>
      <c r="J17" s="18">
        <f>J21</f>
        <v>34600.596000000005</v>
      </c>
      <c r="K17" s="18">
        <f>K24+K31+K38+K45+K52+K59+K66+K78</f>
        <v>167987.39119999998</v>
      </c>
    </row>
    <row r="18" spans="1:11" ht="14.25" customHeight="1" x14ac:dyDescent="0.3">
      <c r="A18" s="217"/>
      <c r="B18" s="220"/>
      <c r="C18" s="222"/>
      <c r="D18" s="8" t="s">
        <v>93</v>
      </c>
      <c r="E18" s="121"/>
      <c r="F18" s="121"/>
      <c r="G18" s="121"/>
      <c r="H18" s="122"/>
      <c r="I18" s="122"/>
      <c r="J18" s="122"/>
      <c r="K18" s="122"/>
    </row>
    <row r="19" spans="1:11" ht="15" customHeight="1" x14ac:dyDescent="0.3">
      <c r="A19" s="217"/>
      <c r="B19" s="220"/>
      <c r="C19" s="222"/>
      <c r="D19" s="123" t="s">
        <v>94</v>
      </c>
      <c r="E19" s="124" t="e">
        <f>#REF!+E33+E40+#REF!</f>
        <v>#REF!</v>
      </c>
      <c r="F19" s="124" t="e">
        <f>#REF!+F33+F40+#REF!</f>
        <v>#REF!</v>
      </c>
      <c r="G19" s="124" t="e">
        <f>#REF!+G33+G40+#REF!</f>
        <v>#REF!</v>
      </c>
      <c r="H19" s="122">
        <f>Прил.1!H21</f>
        <v>7700.3</v>
      </c>
      <c r="I19" s="122"/>
      <c r="J19" s="122"/>
      <c r="K19" s="122"/>
    </row>
    <row r="20" spans="1:11" ht="16.5" customHeight="1" x14ac:dyDescent="0.3">
      <c r="A20" s="217"/>
      <c r="B20" s="220"/>
      <c r="C20" s="222"/>
      <c r="D20" s="8" t="s">
        <v>95</v>
      </c>
      <c r="E20" s="124" t="e">
        <f>#REF!+E34+E41+#REF!</f>
        <v>#REF!</v>
      </c>
      <c r="F20" s="124" t="e">
        <f>#REF!+F34+F41+#REF!</f>
        <v>#REF!</v>
      </c>
      <c r="G20" s="124" t="e">
        <f>#REF!+G34+G41+#REF!</f>
        <v>#REF!</v>
      </c>
      <c r="H20" s="125">
        <f>H27+H48</f>
        <v>9823.9030000000002</v>
      </c>
      <c r="I20" s="125"/>
      <c r="J20" s="125"/>
      <c r="K20" s="125"/>
    </row>
    <row r="21" spans="1:11" ht="14.25" customHeight="1" x14ac:dyDescent="0.3">
      <c r="A21" s="217"/>
      <c r="B21" s="220"/>
      <c r="C21" s="222"/>
      <c r="D21" s="8" t="s">
        <v>96</v>
      </c>
      <c r="E21" s="124" t="e">
        <f>#REF!+E35+E42+#REF!</f>
        <v>#REF!</v>
      </c>
      <c r="F21" s="124" t="e">
        <f>#REF!+F35+F42+#REF!</f>
        <v>#REF!</v>
      </c>
      <c r="G21" s="124" t="e">
        <f>#REF!+G35+G42+#REF!</f>
        <v>#REF!</v>
      </c>
      <c r="H21" s="122">
        <f>H28+H35+H42+H49+H56+H63+H70+H79</f>
        <v>81261.996200000009</v>
      </c>
      <c r="I21" s="122">
        <f>I28+I35+I42+I49+I56+I63+I70+I79</f>
        <v>34600.596000000005</v>
      </c>
      <c r="J21" s="122">
        <f>J28+J35+J42+J49+J56+J63+J70+J79</f>
        <v>34600.596000000005</v>
      </c>
      <c r="K21" s="122">
        <f>H21+I21+J21</f>
        <v>150463.18820000003</v>
      </c>
    </row>
    <row r="22" spans="1:11" ht="38.25" customHeight="1" x14ac:dyDescent="0.3">
      <c r="A22" s="217"/>
      <c r="B22" s="220"/>
      <c r="C22" s="222"/>
      <c r="D22" s="15" t="s">
        <v>97</v>
      </c>
      <c r="E22" s="121" t="e">
        <f>#REF!+E36+E43+#REF!</f>
        <v>#REF!</v>
      </c>
      <c r="F22" s="121" t="e">
        <f>#REF!+F36+F43+#REF!</f>
        <v>#REF!</v>
      </c>
      <c r="G22" s="121" t="e">
        <f>#REF!+G36+G43+#REF!</f>
        <v>#REF!</v>
      </c>
      <c r="H22" s="122"/>
      <c r="I22" s="122"/>
      <c r="J22" s="122"/>
      <c r="K22" s="122"/>
    </row>
    <row r="23" spans="1:11" ht="15.75" customHeight="1" x14ac:dyDescent="0.3">
      <c r="A23" s="218"/>
      <c r="B23" s="221"/>
      <c r="C23" s="222"/>
      <c r="D23" s="8" t="s">
        <v>98</v>
      </c>
      <c r="E23" s="121" t="e">
        <f>#REF!+E37+E44+#REF!</f>
        <v>#REF!</v>
      </c>
      <c r="F23" s="121" t="e">
        <f>#REF!+F37+F44+#REF!</f>
        <v>#REF!</v>
      </c>
      <c r="G23" s="121" t="e">
        <f>#REF!+G37+G44+#REF!</f>
        <v>#REF!</v>
      </c>
      <c r="H23" s="122"/>
      <c r="I23" s="122"/>
      <c r="J23" s="122"/>
      <c r="K23" s="122"/>
    </row>
    <row r="24" spans="1:11" ht="15.75" customHeight="1" x14ac:dyDescent="0.3">
      <c r="A24" s="216" t="s">
        <v>14</v>
      </c>
      <c r="B24" s="219" t="s">
        <v>99</v>
      </c>
      <c r="C24" s="222" t="s">
        <v>60</v>
      </c>
      <c r="D24" s="8" t="s">
        <v>92</v>
      </c>
      <c r="E24" s="126">
        <f>SUM(E26:E30)</f>
        <v>174209.69390000001</v>
      </c>
      <c r="F24" s="126">
        <f>SUM(F26:F30)</f>
        <v>81921.9133</v>
      </c>
      <c r="G24" s="126">
        <f>SUM(G26:G30)</f>
        <v>93721.1</v>
      </c>
      <c r="H24" s="18">
        <f>SUM(H26:H30)</f>
        <v>70027.000599999999</v>
      </c>
      <c r="I24" s="18">
        <f>SUM(I26:I30)</f>
        <v>10209.84</v>
      </c>
      <c r="J24" s="18">
        <f>J28</f>
        <v>10209.84</v>
      </c>
      <c r="K24" s="18">
        <f>H24+I24+J24</f>
        <v>90446.680599999992</v>
      </c>
    </row>
    <row r="25" spans="1:11" ht="15.75" customHeight="1" x14ac:dyDescent="0.3">
      <c r="A25" s="217"/>
      <c r="B25" s="220"/>
      <c r="C25" s="222"/>
      <c r="D25" s="8" t="s">
        <v>93</v>
      </c>
      <c r="E25" s="126"/>
      <c r="F25" s="126"/>
      <c r="G25" s="126"/>
      <c r="H25" s="122"/>
      <c r="I25" s="122"/>
      <c r="J25" s="122"/>
      <c r="K25" s="122"/>
    </row>
    <row r="26" spans="1:11" ht="15.75" customHeight="1" x14ac:dyDescent="0.3">
      <c r="A26" s="217"/>
      <c r="B26" s="220"/>
      <c r="C26" s="222"/>
      <c r="D26" s="123" t="s">
        <v>94</v>
      </c>
      <c r="E26" s="127"/>
      <c r="F26" s="127"/>
      <c r="G26" s="127"/>
      <c r="H26" s="122">
        <f>Прил.1!H21</f>
        <v>7700.3</v>
      </c>
      <c r="I26" s="122"/>
      <c r="J26" s="122"/>
      <c r="K26" s="122"/>
    </row>
    <row r="27" spans="1:11" ht="15.75" customHeight="1" x14ac:dyDescent="0.3">
      <c r="A27" s="217"/>
      <c r="B27" s="220"/>
      <c r="C27" s="222"/>
      <c r="D27" s="8" t="s">
        <v>95</v>
      </c>
      <c r="E27" s="126"/>
      <c r="F27" s="126"/>
      <c r="G27" s="126"/>
      <c r="H27" s="122">
        <f>Прил.1!H22</f>
        <v>5323.9030000000002</v>
      </c>
      <c r="I27" s="122"/>
      <c r="J27" s="122"/>
      <c r="K27" s="122"/>
    </row>
    <row r="28" spans="1:11" ht="15.75" customHeight="1" x14ac:dyDescent="0.3">
      <c r="A28" s="217"/>
      <c r="B28" s="220"/>
      <c r="C28" s="222"/>
      <c r="D28" s="8" t="s">
        <v>96</v>
      </c>
      <c r="E28" s="126">
        <v>174209.69390000001</v>
      </c>
      <c r="F28" s="126">
        <v>81921.9133</v>
      </c>
      <c r="G28" s="126">
        <v>93721.1</v>
      </c>
      <c r="H28" s="122">
        <f>Прил.1!H14+Прил.1!H17+Прил.1!H18+Прил.1!H19+Прил.1!H20</f>
        <v>57002.797600000005</v>
      </c>
      <c r="I28" s="122">
        <f>'[1]прил 11'!J18+'[1]прил 11'!J17</f>
        <v>10209.84</v>
      </c>
      <c r="J28" s="122">
        <f>'[1]прил 11'!K18+'[1]прил 11'!K17</f>
        <v>10209.84</v>
      </c>
      <c r="K28" s="122">
        <f>H28+I28+J28</f>
        <v>77422.477599999998</v>
      </c>
    </row>
    <row r="29" spans="1:11" ht="15.75" customHeight="1" x14ac:dyDescent="0.3">
      <c r="A29" s="217"/>
      <c r="B29" s="220"/>
      <c r="C29" s="222"/>
      <c r="D29" s="15" t="s">
        <v>97</v>
      </c>
      <c r="E29" s="128"/>
      <c r="F29" s="128"/>
      <c r="G29" s="128"/>
      <c r="H29" s="122"/>
      <c r="I29" s="122"/>
      <c r="J29" s="122"/>
      <c r="K29" s="122"/>
    </row>
    <row r="30" spans="1:11" ht="15.75" customHeight="1" x14ac:dyDescent="0.3">
      <c r="A30" s="218"/>
      <c r="B30" s="221"/>
      <c r="C30" s="222"/>
      <c r="D30" s="8" t="s">
        <v>98</v>
      </c>
      <c r="E30" s="126"/>
      <c r="F30" s="126"/>
      <c r="G30" s="126"/>
      <c r="H30" s="122"/>
      <c r="I30" s="122"/>
      <c r="J30" s="122"/>
      <c r="K30" s="122"/>
    </row>
    <row r="31" spans="1:11" ht="15.75" customHeight="1" x14ac:dyDescent="0.3">
      <c r="A31" s="216" t="s">
        <v>19</v>
      </c>
      <c r="B31" s="219" t="s">
        <v>62</v>
      </c>
      <c r="C31" s="222" t="s">
        <v>63</v>
      </c>
      <c r="D31" s="8" t="s">
        <v>92</v>
      </c>
      <c r="E31" s="126">
        <f>SUM(E33:E37)</f>
        <v>174209.69390000001</v>
      </c>
      <c r="F31" s="126">
        <f>SUM(F33:F37)</f>
        <v>81921.9133</v>
      </c>
      <c r="G31" s="126">
        <f>SUM(G33:G37)</f>
        <v>93721.1</v>
      </c>
      <c r="H31" s="18">
        <f>SUM(H33:H37)</f>
        <v>10</v>
      </c>
      <c r="I31" s="18">
        <f>SUM(I33:I37)</f>
        <v>10</v>
      </c>
      <c r="J31" s="18">
        <v>10</v>
      </c>
      <c r="K31" s="18">
        <f>H31+I31+J31</f>
        <v>30</v>
      </c>
    </row>
    <row r="32" spans="1:11" ht="14.25" customHeight="1" x14ac:dyDescent="0.3">
      <c r="A32" s="217"/>
      <c r="B32" s="220"/>
      <c r="C32" s="222"/>
      <c r="D32" s="8" t="s">
        <v>93</v>
      </c>
      <c r="E32" s="126"/>
      <c r="F32" s="126"/>
      <c r="G32" s="126"/>
      <c r="H32" s="122"/>
      <c r="I32" s="122"/>
      <c r="J32" s="122"/>
      <c r="K32" s="122"/>
    </row>
    <row r="33" spans="1:12" ht="13.5" customHeight="1" x14ac:dyDescent="0.3">
      <c r="A33" s="217"/>
      <c r="B33" s="220"/>
      <c r="C33" s="222"/>
      <c r="D33" s="123" t="s">
        <v>94</v>
      </c>
      <c r="E33" s="127"/>
      <c r="F33" s="127"/>
      <c r="G33" s="127"/>
      <c r="H33" s="122"/>
      <c r="I33" s="122"/>
      <c r="J33" s="122"/>
      <c r="K33" s="122"/>
    </row>
    <row r="34" spans="1:12" ht="14.25" customHeight="1" x14ac:dyDescent="0.3">
      <c r="A34" s="217"/>
      <c r="B34" s="220"/>
      <c r="C34" s="222"/>
      <c r="D34" s="8" t="s">
        <v>95</v>
      </c>
      <c r="E34" s="126"/>
      <c r="F34" s="126"/>
      <c r="G34" s="126"/>
      <c r="H34" s="122"/>
      <c r="I34" s="122"/>
      <c r="J34" s="122"/>
      <c r="K34" s="122"/>
    </row>
    <row r="35" spans="1:12" ht="16.5" customHeight="1" x14ac:dyDescent="0.3">
      <c r="A35" s="217"/>
      <c r="B35" s="220"/>
      <c r="C35" s="222"/>
      <c r="D35" s="8" t="s">
        <v>96</v>
      </c>
      <c r="E35" s="126">
        <v>174209.69390000001</v>
      </c>
      <c r="F35" s="126">
        <v>81921.9133</v>
      </c>
      <c r="G35" s="126">
        <v>93721.1</v>
      </c>
      <c r="H35" s="122">
        <v>10</v>
      </c>
      <c r="I35" s="122">
        <v>10</v>
      </c>
      <c r="J35" s="122">
        <v>10</v>
      </c>
      <c r="K35" s="122">
        <f>H35+I35+J35</f>
        <v>30</v>
      </c>
    </row>
    <row r="36" spans="1:12" ht="40.5" customHeight="1" x14ac:dyDescent="0.3">
      <c r="A36" s="217"/>
      <c r="B36" s="220"/>
      <c r="C36" s="222"/>
      <c r="D36" s="15" t="s">
        <v>97</v>
      </c>
      <c r="E36" s="128"/>
      <c r="F36" s="128"/>
      <c r="G36" s="128"/>
      <c r="H36" s="122"/>
      <c r="I36" s="122"/>
      <c r="J36" s="122"/>
      <c r="K36" s="122"/>
    </row>
    <row r="37" spans="1:12" ht="13.5" customHeight="1" x14ac:dyDescent="0.3">
      <c r="A37" s="218"/>
      <c r="B37" s="221"/>
      <c r="C37" s="222"/>
      <c r="D37" s="8" t="s">
        <v>98</v>
      </c>
      <c r="E37" s="126"/>
      <c r="F37" s="126"/>
      <c r="G37" s="126"/>
      <c r="H37" s="122"/>
      <c r="I37" s="122"/>
      <c r="J37" s="122"/>
      <c r="K37" s="122"/>
    </row>
    <row r="38" spans="1:12" ht="15.75" customHeight="1" x14ac:dyDescent="0.3">
      <c r="A38" s="216" t="s">
        <v>65</v>
      </c>
      <c r="B38" s="219" t="s">
        <v>66</v>
      </c>
      <c r="C38" s="222" t="s">
        <v>67</v>
      </c>
      <c r="D38" s="8" t="s">
        <v>92</v>
      </c>
      <c r="E38" s="126">
        <f>SUM(E40:E44)</f>
        <v>23.4</v>
      </c>
      <c r="F38" s="126">
        <f>SUM(F40:F44)</f>
        <v>0</v>
      </c>
      <c r="G38" s="126">
        <f>SUM(G40:G44)</f>
        <v>558.12400000000002</v>
      </c>
      <c r="H38" s="18">
        <f>H42</f>
        <v>1260.1600000000001</v>
      </c>
      <c r="I38" s="18">
        <f>I42</f>
        <v>1260.1600000000001</v>
      </c>
      <c r="J38" s="18">
        <f>J42</f>
        <v>1260.1600000000001</v>
      </c>
      <c r="K38" s="18">
        <f>SUM(H38:J38)</f>
        <v>3780.4800000000005</v>
      </c>
      <c r="L38" s="41"/>
    </row>
    <row r="39" spans="1:12" ht="12" customHeight="1" x14ac:dyDescent="0.3">
      <c r="A39" s="217"/>
      <c r="B39" s="220"/>
      <c r="C39" s="222"/>
      <c r="D39" s="8" t="s">
        <v>93</v>
      </c>
      <c r="E39" s="126"/>
      <c r="F39" s="126"/>
      <c r="G39" s="126"/>
      <c r="H39" s="122"/>
      <c r="I39" s="122"/>
      <c r="J39" s="122"/>
      <c r="K39" s="122"/>
    </row>
    <row r="40" spans="1:12" ht="16.5" customHeight="1" x14ac:dyDescent="0.3">
      <c r="A40" s="217"/>
      <c r="B40" s="220"/>
      <c r="C40" s="222"/>
      <c r="D40" s="123" t="s">
        <v>94</v>
      </c>
      <c r="E40" s="127"/>
      <c r="F40" s="127"/>
      <c r="G40" s="127"/>
      <c r="H40" s="122"/>
      <c r="I40" s="122"/>
      <c r="J40" s="122"/>
      <c r="K40" s="122"/>
    </row>
    <row r="41" spans="1:12" ht="13.5" customHeight="1" x14ac:dyDescent="0.3">
      <c r="A41" s="217"/>
      <c r="B41" s="220"/>
      <c r="C41" s="222"/>
      <c r="D41" s="8" t="s">
        <v>95</v>
      </c>
      <c r="E41" s="126">
        <v>23.4</v>
      </c>
      <c r="F41" s="126">
        <v>0</v>
      </c>
      <c r="G41" s="126">
        <v>237.64000000000001</v>
      </c>
      <c r="H41" s="122"/>
      <c r="I41" s="122"/>
      <c r="J41" s="122"/>
      <c r="K41" s="122"/>
    </row>
    <row r="42" spans="1:12" ht="14.25" customHeight="1" x14ac:dyDescent="0.3">
      <c r="A42" s="217"/>
      <c r="B42" s="220"/>
      <c r="C42" s="222"/>
      <c r="D42" s="8" t="s">
        <v>96</v>
      </c>
      <c r="E42" s="126">
        <v>0</v>
      </c>
      <c r="F42" s="126">
        <v>0</v>
      </c>
      <c r="G42" s="126">
        <v>320.48399999999998</v>
      </c>
      <c r="H42" s="122">
        <f>'Прил. 2'!I32</f>
        <v>1260.1600000000001</v>
      </c>
      <c r="I42" s="122">
        <f>'[1]прил 11'!J27</f>
        <v>1260.1600000000001</v>
      </c>
      <c r="J42" s="122">
        <f>'[1]прил 11'!K27</f>
        <v>1260.1600000000001</v>
      </c>
      <c r="K42" s="122">
        <f>H42+I42+J42</f>
        <v>3780.4800000000005</v>
      </c>
    </row>
    <row r="43" spans="1:12" ht="39.75" x14ac:dyDescent="0.3">
      <c r="A43" s="217"/>
      <c r="B43" s="220"/>
      <c r="C43" s="222"/>
      <c r="D43" s="15" t="s">
        <v>97</v>
      </c>
      <c r="E43" s="128"/>
      <c r="F43" s="128"/>
      <c r="G43" s="128"/>
      <c r="H43" s="122"/>
      <c r="I43" s="122"/>
      <c r="J43" s="122"/>
      <c r="K43" s="122"/>
    </row>
    <row r="44" spans="1:12" ht="13.5" customHeight="1" x14ac:dyDescent="0.3">
      <c r="A44" s="218"/>
      <c r="B44" s="221"/>
      <c r="C44" s="222"/>
      <c r="D44" s="8" t="s">
        <v>98</v>
      </c>
      <c r="E44" s="126"/>
      <c r="F44" s="126"/>
      <c r="G44" s="126"/>
      <c r="H44" s="122"/>
      <c r="I44" s="122"/>
      <c r="J44" s="122"/>
      <c r="K44" s="122"/>
    </row>
    <row r="45" spans="1:12" ht="15" customHeight="1" x14ac:dyDescent="0.3">
      <c r="A45" s="216" t="s">
        <v>26</v>
      </c>
      <c r="B45" s="219" t="s">
        <v>70</v>
      </c>
      <c r="C45" s="222" t="s">
        <v>100</v>
      </c>
      <c r="D45" s="8" t="s">
        <v>92</v>
      </c>
      <c r="E45" s="126">
        <f>SUM(E47:E51)</f>
        <v>12095.88</v>
      </c>
      <c r="F45" s="126">
        <f>SUM(F47:F51)</f>
        <v>11940</v>
      </c>
      <c r="G45" s="126">
        <f>SUM(G47:G51)</f>
        <v>10600</v>
      </c>
      <c r="H45" s="18">
        <f>H48+H49</f>
        <v>5500</v>
      </c>
      <c r="I45" s="18">
        <v>1000</v>
      </c>
      <c r="J45" s="18">
        <v>1000</v>
      </c>
      <c r="K45" s="18">
        <f>H45+I45+J45</f>
        <v>7500</v>
      </c>
    </row>
    <row r="46" spans="1:12" ht="15" customHeight="1" x14ac:dyDescent="0.3">
      <c r="A46" s="217"/>
      <c r="B46" s="220"/>
      <c r="C46" s="222"/>
      <c r="D46" s="8" t="s">
        <v>93</v>
      </c>
      <c r="E46" s="126"/>
      <c r="F46" s="126"/>
      <c r="G46" s="126"/>
      <c r="H46" s="122"/>
      <c r="I46" s="122"/>
      <c r="J46" s="122"/>
      <c r="K46" s="122"/>
    </row>
    <row r="47" spans="1:12" ht="17.25" customHeight="1" x14ac:dyDescent="0.3">
      <c r="A47" s="217"/>
      <c r="B47" s="220"/>
      <c r="C47" s="222"/>
      <c r="D47" s="123" t="s">
        <v>94</v>
      </c>
      <c r="E47" s="127"/>
      <c r="F47" s="127"/>
      <c r="G47" s="127"/>
      <c r="H47" s="122"/>
      <c r="I47" s="122"/>
      <c r="J47" s="122"/>
      <c r="K47" s="122"/>
    </row>
    <row r="48" spans="1:12" ht="15" customHeight="1" x14ac:dyDescent="0.3">
      <c r="A48" s="217"/>
      <c r="B48" s="220"/>
      <c r="C48" s="222"/>
      <c r="D48" s="8" t="s">
        <v>95</v>
      </c>
      <c r="E48" s="126"/>
      <c r="F48" s="126"/>
      <c r="G48" s="126"/>
      <c r="H48" s="122">
        <f>'Прил. 3'!H15</f>
        <v>4500</v>
      </c>
      <c r="I48" s="122"/>
      <c r="J48" s="122"/>
      <c r="K48" s="122"/>
    </row>
    <row r="49" spans="1:11" ht="17.25" customHeight="1" x14ac:dyDescent="0.3">
      <c r="A49" s="217"/>
      <c r="B49" s="220"/>
      <c r="C49" s="222"/>
      <c r="D49" s="8" t="s">
        <v>96</v>
      </c>
      <c r="E49" s="126">
        <v>12095.88</v>
      </c>
      <c r="F49" s="126">
        <v>11940</v>
      </c>
      <c r="G49" s="126">
        <v>10600</v>
      </c>
      <c r="H49" s="122">
        <f>'Прил. 3'!H14+'Прил. 3'!H16</f>
        <v>1000</v>
      </c>
      <c r="I49" s="122">
        <v>1000</v>
      </c>
      <c r="J49" s="122">
        <v>1000</v>
      </c>
      <c r="K49" s="122">
        <f>H49+I49+J49</f>
        <v>3000</v>
      </c>
    </row>
    <row r="50" spans="1:11" ht="39.75" x14ac:dyDescent="0.3">
      <c r="A50" s="217"/>
      <c r="B50" s="220"/>
      <c r="C50" s="222"/>
      <c r="D50" s="15" t="s">
        <v>97</v>
      </c>
      <c r="E50" s="128"/>
      <c r="F50" s="128"/>
      <c r="G50" s="128"/>
      <c r="H50" s="122"/>
      <c r="I50" s="122"/>
      <c r="J50" s="122"/>
      <c r="K50" s="122"/>
    </row>
    <row r="51" spans="1:11" ht="16.5" customHeight="1" x14ac:dyDescent="0.3">
      <c r="A51" s="218"/>
      <c r="B51" s="221"/>
      <c r="C51" s="222"/>
      <c r="D51" s="8" t="s">
        <v>98</v>
      </c>
      <c r="E51" s="126"/>
      <c r="F51" s="126"/>
      <c r="G51" s="126"/>
      <c r="H51" s="122"/>
      <c r="I51" s="122"/>
      <c r="J51" s="122"/>
      <c r="K51" s="122"/>
    </row>
    <row r="52" spans="1:11" ht="13.5" customHeight="1" x14ac:dyDescent="0.3">
      <c r="A52" s="216" t="s">
        <v>29</v>
      </c>
      <c r="B52" s="219" t="s">
        <v>73</v>
      </c>
      <c r="C52" s="222" t="s">
        <v>74</v>
      </c>
      <c r="D52" s="8" t="s">
        <v>92</v>
      </c>
      <c r="E52" s="126">
        <f>SUM(E54:E58)</f>
        <v>12095.88</v>
      </c>
      <c r="F52" s="126">
        <f>SUM(F54:F58)</f>
        <v>11940</v>
      </c>
      <c r="G52" s="126">
        <f>SUM(G54:G58)</f>
        <v>10600</v>
      </c>
      <c r="H52" s="18">
        <f>H56</f>
        <v>983.16700000000003</v>
      </c>
      <c r="I52" s="18">
        <v>1574.95</v>
      </c>
      <c r="J52" s="18">
        <v>1574.95</v>
      </c>
      <c r="K52" s="18">
        <f>SUM(H52:J52)</f>
        <v>4133.067</v>
      </c>
    </row>
    <row r="53" spans="1:11" ht="14.25" customHeight="1" x14ac:dyDescent="0.3">
      <c r="A53" s="217"/>
      <c r="B53" s="220"/>
      <c r="C53" s="222"/>
      <c r="D53" s="8" t="s">
        <v>93</v>
      </c>
      <c r="E53" s="126"/>
      <c r="F53" s="126"/>
      <c r="G53" s="126"/>
      <c r="H53" s="122"/>
      <c r="I53" s="122"/>
      <c r="J53" s="122"/>
      <c r="K53" s="122"/>
    </row>
    <row r="54" spans="1:11" ht="17.25" customHeight="1" x14ac:dyDescent="0.3">
      <c r="A54" s="217"/>
      <c r="B54" s="220"/>
      <c r="C54" s="222"/>
      <c r="D54" s="123" t="s">
        <v>94</v>
      </c>
      <c r="E54" s="127"/>
      <c r="F54" s="127"/>
      <c r="G54" s="127"/>
      <c r="H54" s="122"/>
      <c r="I54" s="122"/>
      <c r="J54" s="122"/>
      <c r="K54" s="122"/>
    </row>
    <row r="55" spans="1:11" ht="15.75" customHeight="1" x14ac:dyDescent="0.3">
      <c r="A55" s="217"/>
      <c r="B55" s="220"/>
      <c r="C55" s="222"/>
      <c r="D55" s="8" t="s">
        <v>95</v>
      </c>
      <c r="E55" s="126"/>
      <c r="F55" s="126"/>
      <c r="G55" s="126"/>
      <c r="H55" s="122"/>
      <c r="I55" s="122"/>
      <c r="J55" s="122"/>
      <c r="K55" s="122"/>
    </row>
    <row r="56" spans="1:11" ht="17.25" customHeight="1" x14ac:dyDescent="0.3">
      <c r="A56" s="217"/>
      <c r="B56" s="220"/>
      <c r="C56" s="222"/>
      <c r="D56" s="8" t="s">
        <v>96</v>
      </c>
      <c r="E56" s="126">
        <v>12095.88</v>
      </c>
      <c r="F56" s="126">
        <v>11940</v>
      </c>
      <c r="G56" s="126">
        <v>10600</v>
      </c>
      <c r="H56" s="122">
        <f>'Прил. 2'!I45</f>
        <v>983.16700000000003</v>
      </c>
      <c r="I56" s="122">
        <v>1574.95</v>
      </c>
      <c r="J56" s="122">
        <v>1574.95</v>
      </c>
      <c r="K56" s="122">
        <f>H56+I56+J56</f>
        <v>4133.067</v>
      </c>
    </row>
    <row r="57" spans="1:11" ht="39.75" x14ac:dyDescent="0.3">
      <c r="A57" s="217"/>
      <c r="B57" s="220"/>
      <c r="C57" s="222"/>
      <c r="D57" s="15" t="s">
        <v>97</v>
      </c>
      <c r="E57" s="128"/>
      <c r="F57" s="128"/>
      <c r="G57" s="128"/>
      <c r="H57" s="122"/>
      <c r="I57" s="122"/>
      <c r="J57" s="122"/>
      <c r="K57" s="122"/>
    </row>
    <row r="58" spans="1:11" ht="15" customHeight="1" x14ac:dyDescent="0.3">
      <c r="A58" s="218"/>
      <c r="B58" s="221"/>
      <c r="C58" s="222"/>
      <c r="D58" s="8" t="s">
        <v>98</v>
      </c>
      <c r="E58" s="126"/>
      <c r="F58" s="126"/>
      <c r="G58" s="126"/>
      <c r="H58" s="122"/>
      <c r="I58" s="122"/>
      <c r="J58" s="122"/>
      <c r="K58" s="122"/>
    </row>
    <row r="59" spans="1:11" ht="15" customHeight="1" x14ac:dyDescent="0.3">
      <c r="A59" s="216" t="s">
        <v>32</v>
      </c>
      <c r="B59" s="219" t="s">
        <v>76</v>
      </c>
      <c r="C59" s="222" t="s">
        <v>77</v>
      </c>
      <c r="D59" s="8" t="s">
        <v>92</v>
      </c>
      <c r="E59" s="126">
        <f>SUM(E61:E65)</f>
        <v>12095.88</v>
      </c>
      <c r="F59" s="126">
        <f>SUM(F61:F65)</f>
        <v>11940</v>
      </c>
      <c r="G59" s="126">
        <f>SUM(G61:G65)</f>
        <v>10600</v>
      </c>
      <c r="H59" s="18">
        <f>H63</f>
        <v>535.52560000000005</v>
      </c>
      <c r="I59" s="18">
        <v>75.3</v>
      </c>
      <c r="J59" s="18">
        <v>75.3</v>
      </c>
      <c r="K59" s="18">
        <f>SUM(H59:J59)</f>
        <v>686.12559999999996</v>
      </c>
    </row>
    <row r="60" spans="1:11" ht="12.75" customHeight="1" x14ac:dyDescent="0.3">
      <c r="A60" s="217"/>
      <c r="B60" s="220"/>
      <c r="C60" s="222"/>
      <c r="D60" s="8" t="s">
        <v>93</v>
      </c>
      <c r="E60" s="126"/>
      <c r="F60" s="126"/>
      <c r="G60" s="126"/>
      <c r="H60" s="122"/>
      <c r="I60" s="122"/>
      <c r="J60" s="122"/>
      <c r="K60" s="122"/>
    </row>
    <row r="61" spans="1:11" ht="16.5" customHeight="1" x14ac:dyDescent="0.3">
      <c r="A61" s="217"/>
      <c r="B61" s="220"/>
      <c r="C61" s="222"/>
      <c r="D61" s="123" t="s">
        <v>94</v>
      </c>
      <c r="E61" s="127"/>
      <c r="F61" s="127"/>
      <c r="G61" s="127"/>
      <c r="H61" s="122"/>
      <c r="I61" s="122"/>
      <c r="J61" s="122"/>
      <c r="K61" s="122"/>
    </row>
    <row r="62" spans="1:11" ht="16.5" customHeight="1" x14ac:dyDescent="0.3">
      <c r="A62" s="217"/>
      <c r="B62" s="220"/>
      <c r="C62" s="222"/>
      <c r="D62" s="8" t="s">
        <v>95</v>
      </c>
      <c r="E62" s="126"/>
      <c r="F62" s="126"/>
      <c r="G62" s="126"/>
      <c r="H62" s="122"/>
      <c r="I62" s="122"/>
      <c r="J62" s="122"/>
      <c r="K62" s="122"/>
    </row>
    <row r="63" spans="1:11" ht="15" customHeight="1" x14ac:dyDescent="0.3">
      <c r="A63" s="217"/>
      <c r="B63" s="220"/>
      <c r="C63" s="222"/>
      <c r="D63" s="8" t="s">
        <v>96</v>
      </c>
      <c r="E63" s="126">
        <v>12095.88</v>
      </c>
      <c r="F63" s="126">
        <v>11940</v>
      </c>
      <c r="G63" s="126">
        <v>10600</v>
      </c>
      <c r="H63" s="122">
        <f>'Прил. 2'!I48</f>
        <v>535.52560000000005</v>
      </c>
      <c r="I63" s="122">
        <v>75.3</v>
      </c>
      <c r="J63" s="122">
        <v>75.3</v>
      </c>
      <c r="K63" s="122">
        <f>H63+I63+J63</f>
        <v>686.12559999999996</v>
      </c>
    </row>
    <row r="64" spans="1:11" ht="39.75" x14ac:dyDescent="0.3">
      <c r="A64" s="217"/>
      <c r="B64" s="220"/>
      <c r="C64" s="222"/>
      <c r="D64" s="15" t="s">
        <v>97</v>
      </c>
      <c r="E64" s="128"/>
      <c r="F64" s="128"/>
      <c r="G64" s="128"/>
      <c r="H64" s="122"/>
      <c r="I64" s="122"/>
      <c r="J64" s="122"/>
      <c r="K64" s="122"/>
    </row>
    <row r="65" spans="1:11" ht="14.25" customHeight="1" x14ac:dyDescent="0.3">
      <c r="A65" s="218"/>
      <c r="B65" s="221"/>
      <c r="C65" s="222"/>
      <c r="D65" s="8" t="s">
        <v>98</v>
      </c>
      <c r="E65" s="126"/>
      <c r="F65" s="126"/>
      <c r="G65" s="126"/>
      <c r="H65" s="122"/>
      <c r="I65" s="122"/>
      <c r="J65" s="122"/>
      <c r="K65" s="122"/>
    </row>
    <row r="66" spans="1:11" ht="12.75" customHeight="1" x14ac:dyDescent="0.3">
      <c r="A66" s="216" t="s">
        <v>78</v>
      </c>
      <c r="B66" s="219" t="s">
        <v>79</v>
      </c>
      <c r="C66" s="222" t="s">
        <v>80</v>
      </c>
      <c r="D66" s="8" t="s">
        <v>92</v>
      </c>
      <c r="E66" s="126">
        <f>SUM(E68:E72)</f>
        <v>12095.88</v>
      </c>
      <c r="F66" s="126">
        <f>SUM(F68:F72)</f>
        <v>11940</v>
      </c>
      <c r="G66" s="126">
        <f>SUM(G68:G72)</f>
        <v>10600</v>
      </c>
      <c r="H66" s="18">
        <f>H70</f>
        <v>250</v>
      </c>
      <c r="I66" s="18">
        <v>250</v>
      </c>
      <c r="J66" s="18">
        <v>250</v>
      </c>
      <c r="K66" s="18">
        <f>SUM(H66:J66)</f>
        <v>750</v>
      </c>
    </row>
    <row r="67" spans="1:11" ht="14.25" customHeight="1" x14ac:dyDescent="0.3">
      <c r="A67" s="217"/>
      <c r="B67" s="220"/>
      <c r="C67" s="222"/>
      <c r="D67" s="8" t="s">
        <v>93</v>
      </c>
      <c r="E67" s="126"/>
      <c r="F67" s="126"/>
      <c r="G67" s="126"/>
      <c r="H67" s="122"/>
      <c r="I67" s="122"/>
      <c r="J67" s="122"/>
      <c r="K67" s="122"/>
    </row>
    <row r="68" spans="1:11" ht="15" customHeight="1" x14ac:dyDescent="0.3">
      <c r="A68" s="217"/>
      <c r="B68" s="220"/>
      <c r="C68" s="222"/>
      <c r="D68" s="123" t="s">
        <v>94</v>
      </c>
      <c r="E68" s="127"/>
      <c r="F68" s="127"/>
      <c r="G68" s="127"/>
      <c r="H68" s="122"/>
      <c r="I68" s="122"/>
      <c r="J68" s="122"/>
      <c r="K68" s="122"/>
    </row>
    <row r="69" spans="1:11" ht="14.25" customHeight="1" x14ac:dyDescent="0.3">
      <c r="A69" s="217"/>
      <c r="B69" s="220"/>
      <c r="C69" s="222"/>
      <c r="D69" s="8" t="s">
        <v>95</v>
      </c>
      <c r="E69" s="126"/>
      <c r="F69" s="126"/>
      <c r="G69" s="126"/>
      <c r="H69" s="122"/>
      <c r="I69" s="122"/>
      <c r="J69" s="122"/>
      <c r="K69" s="122"/>
    </row>
    <row r="70" spans="1:11" ht="15" customHeight="1" x14ac:dyDescent="0.3">
      <c r="A70" s="217"/>
      <c r="B70" s="220"/>
      <c r="C70" s="222"/>
      <c r="D70" s="8" t="s">
        <v>96</v>
      </c>
      <c r="E70" s="126">
        <v>12095.88</v>
      </c>
      <c r="F70" s="126">
        <v>11940</v>
      </c>
      <c r="G70" s="126">
        <v>10600</v>
      </c>
      <c r="H70" s="122">
        <f>'Прил. 2'!I49</f>
        <v>250</v>
      </c>
      <c r="I70" s="122">
        <v>250</v>
      </c>
      <c r="J70" s="122">
        <v>250</v>
      </c>
      <c r="K70" s="122">
        <f>H70+I70+J70</f>
        <v>750</v>
      </c>
    </row>
    <row r="71" spans="1:11" ht="39.75" x14ac:dyDescent="0.3">
      <c r="A71" s="217"/>
      <c r="B71" s="220"/>
      <c r="C71" s="222"/>
      <c r="D71" s="15" t="s">
        <v>97</v>
      </c>
      <c r="E71" s="128"/>
      <c r="F71" s="128"/>
      <c r="G71" s="128"/>
      <c r="H71" s="122"/>
      <c r="I71" s="122"/>
      <c r="J71" s="122"/>
      <c r="K71" s="122"/>
    </row>
    <row r="72" spans="1:11" ht="15.75" customHeight="1" x14ac:dyDescent="0.3">
      <c r="A72" s="218"/>
      <c r="B72" s="221"/>
      <c r="C72" s="222"/>
      <c r="D72" s="8" t="s">
        <v>98</v>
      </c>
      <c r="E72" s="126"/>
      <c r="F72" s="126"/>
      <c r="G72" s="126"/>
      <c r="H72" s="122"/>
      <c r="I72" s="122"/>
      <c r="J72" s="122"/>
      <c r="K72" s="122"/>
    </row>
    <row r="73" spans="1:11" ht="12.75" hidden="1" customHeight="1" x14ac:dyDescent="0.3">
      <c r="A73" s="216" t="s">
        <v>81</v>
      </c>
      <c r="B73" s="219" t="s">
        <v>82</v>
      </c>
      <c r="C73" s="222" t="s">
        <v>101</v>
      </c>
      <c r="D73" s="8" t="s">
        <v>92</v>
      </c>
      <c r="E73" s="126">
        <f>SUM(E75:E79)</f>
        <v>12095.88</v>
      </c>
      <c r="F73" s="126">
        <f>SUM(F75:F79)</f>
        <v>11940</v>
      </c>
      <c r="G73" s="126">
        <f>SUM(G75:G79)</f>
        <v>10600</v>
      </c>
      <c r="H73" s="18">
        <f>SUM(H76:H79)</f>
        <v>55776.892000000007</v>
      </c>
      <c r="I73" s="18">
        <f>SUM(I76:I79)</f>
        <v>55776.892000000007</v>
      </c>
      <c r="J73" s="18">
        <v>15336.2</v>
      </c>
      <c r="K73" s="18">
        <f>H73+I73+J73</f>
        <v>126889.98400000001</v>
      </c>
    </row>
    <row r="74" spans="1:11" ht="13.5" hidden="1" customHeight="1" x14ac:dyDescent="0.3">
      <c r="A74" s="217"/>
      <c r="B74" s="220"/>
      <c r="C74" s="222"/>
      <c r="D74" s="8" t="s">
        <v>93</v>
      </c>
      <c r="E74" s="126"/>
      <c r="F74" s="126"/>
      <c r="G74" s="126"/>
      <c r="H74" s="122"/>
      <c r="I74" s="122"/>
      <c r="J74" s="122"/>
      <c r="K74" s="122"/>
    </row>
    <row r="75" spans="1:11" ht="15.75" hidden="1" customHeight="1" x14ac:dyDescent="0.3">
      <c r="A75" s="217"/>
      <c r="B75" s="220"/>
      <c r="C75" s="222"/>
      <c r="D75" s="123" t="s">
        <v>94</v>
      </c>
      <c r="E75" s="127"/>
      <c r="F75" s="127"/>
      <c r="G75" s="127"/>
      <c r="H75" s="122"/>
      <c r="I75" s="122"/>
      <c r="J75" s="122"/>
      <c r="K75" s="122"/>
    </row>
    <row r="76" spans="1:11" ht="15" hidden="1" customHeight="1" x14ac:dyDescent="0.3">
      <c r="A76" s="217"/>
      <c r="B76" s="220"/>
      <c r="C76" s="222"/>
      <c r="D76" s="8" t="s">
        <v>95</v>
      </c>
      <c r="E76" s="126"/>
      <c r="F76" s="126"/>
      <c r="G76" s="126"/>
      <c r="H76" s="122"/>
      <c r="I76" s="122"/>
      <c r="J76" s="122"/>
      <c r="K76" s="122"/>
    </row>
    <row r="77" spans="1:11" ht="16.5" hidden="1" customHeight="1" x14ac:dyDescent="0.3">
      <c r="A77" s="217"/>
      <c r="B77" s="220"/>
      <c r="C77" s="222"/>
      <c r="D77" s="8" t="s">
        <v>96</v>
      </c>
      <c r="E77" s="126">
        <v>12095.88</v>
      </c>
      <c r="F77" s="126">
        <v>11940</v>
      </c>
      <c r="G77" s="126">
        <v>10600</v>
      </c>
      <c r="H77" s="122">
        <v>15336.2</v>
      </c>
      <c r="I77" s="122">
        <v>15336.2</v>
      </c>
      <c r="J77" s="122">
        <v>15336.2</v>
      </c>
      <c r="K77" s="122">
        <f>H77+I77+J77</f>
        <v>46008.600000000006</v>
      </c>
    </row>
    <row r="78" spans="1:11" x14ac:dyDescent="0.3">
      <c r="A78" s="217"/>
      <c r="B78" s="220"/>
      <c r="C78" s="222"/>
      <c r="D78" s="15" t="s">
        <v>92</v>
      </c>
      <c r="E78" s="128"/>
      <c r="F78" s="128"/>
      <c r="G78" s="128"/>
      <c r="H78" s="129">
        <f>H79</f>
        <v>20220.346000000001</v>
      </c>
      <c r="I78" s="129">
        <v>20220.346000000001</v>
      </c>
      <c r="J78" s="129">
        <v>20220.346000000001</v>
      </c>
      <c r="K78" s="18">
        <f>H78+I78+J78</f>
        <v>60661.038</v>
      </c>
    </row>
    <row r="79" spans="1:11" ht="16.5" customHeight="1" x14ac:dyDescent="0.3">
      <c r="A79" s="218"/>
      <c r="B79" s="221"/>
      <c r="C79" s="222"/>
      <c r="D79" s="8" t="s">
        <v>96</v>
      </c>
      <c r="E79" s="126"/>
      <c r="F79" s="126"/>
      <c r="G79" s="126"/>
      <c r="H79" s="130">
        <f>'Прил. 2'!I52</f>
        <v>20220.346000000001</v>
      </c>
      <c r="I79" s="130">
        <v>20220.346000000001</v>
      </c>
      <c r="J79" s="130">
        <v>20220.346000000001</v>
      </c>
      <c r="K79" s="122">
        <f>J79+I79+H79</f>
        <v>60661.038</v>
      </c>
    </row>
  </sheetData>
  <mergeCells count="40">
    <mergeCell ref="H6:K6"/>
    <mergeCell ref="A8:K8"/>
    <mergeCell ref="A9:K9"/>
    <mergeCell ref="A10:K10"/>
    <mergeCell ref="A11:K11"/>
    <mergeCell ref="A14:A15"/>
    <mergeCell ref="B14:B15"/>
    <mergeCell ref="C14:C15"/>
    <mergeCell ref="D14:D15"/>
    <mergeCell ref="K14:K15"/>
    <mergeCell ref="A17:A23"/>
    <mergeCell ref="B17:B23"/>
    <mergeCell ref="C17:C23"/>
    <mergeCell ref="A24:A30"/>
    <mergeCell ref="B24:B30"/>
    <mergeCell ref="C24:C30"/>
    <mergeCell ref="B52:B58"/>
    <mergeCell ref="C52:C58"/>
    <mergeCell ref="A31:A37"/>
    <mergeCell ref="B31:B37"/>
    <mergeCell ref="C31:C37"/>
    <mergeCell ref="A38:A44"/>
    <mergeCell ref="B38:B44"/>
    <mergeCell ref="C38:C44"/>
    <mergeCell ref="A73:A79"/>
    <mergeCell ref="B73:B79"/>
    <mergeCell ref="C73:C79"/>
    <mergeCell ref="H1:K1"/>
    <mergeCell ref="H2:K2"/>
    <mergeCell ref="H3:K3"/>
    <mergeCell ref="A59:A65"/>
    <mergeCell ref="B59:B65"/>
    <mergeCell ref="C59:C65"/>
    <mergeCell ref="A66:A72"/>
    <mergeCell ref="B66:B72"/>
    <mergeCell ref="C66:C72"/>
    <mergeCell ref="A45:A51"/>
    <mergeCell ref="B45:B51"/>
    <mergeCell ref="C45:C51"/>
    <mergeCell ref="A52:A58"/>
  </mergeCells>
  <pageMargins left="0.51181102362204722" right="0.51181102362204722" top="1.1417322834645669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Прил.1</vt:lpstr>
      <vt:lpstr> Прил. 2</vt:lpstr>
      <vt:lpstr>Прил. 3</vt:lpstr>
      <vt:lpstr>Прил. 4</vt:lpstr>
      <vt:lpstr>Прил. 2</vt:lpstr>
      <vt:lpstr>Прил.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2021-07-16T09:41:11Z</dcterms:modified>
</cp:coreProperties>
</file>