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800" firstSheet="1" activeTab="5"/>
  </bookViews>
  <sheets>
    <sheet name="пр 1 к ПП1" sheetId="1" state="hidden" r:id="rId1"/>
    <sheet name="прил.1" sheetId="2" r:id="rId2"/>
    <sheet name="пр 1 к подпр 4" sheetId="3" r:id="rId3"/>
    <sheet name="пр 2 к подпр 4" sheetId="4" r:id="rId4"/>
    <sheet name="прил 11" sheetId="5" r:id="rId5"/>
    <sheet name="прил 12" sheetId="6" r:id="rId6"/>
    <sheet name="пр1 к мер 1" sheetId="7" r:id="rId7"/>
    <sheet name="пр2 к мер 1" sheetId="8" r:id="rId8"/>
  </sheets>
  <definedNames>
    <definedName name="_xlnm.Print_Titles" localSheetId="2">'пр 1 к подпр 4'!$8:$10</definedName>
    <definedName name="_xlnm.Print_Titles" localSheetId="0">'пр 1 к ПП1'!$8:$10</definedName>
    <definedName name="_xlnm.Print_Titles" localSheetId="4">'прил 11'!$11:$13</definedName>
    <definedName name="_xlnm.Print_Titles" localSheetId="5">'прил 12'!$12:$14</definedName>
    <definedName name="_xlnm.Print_Area" localSheetId="0">'пр 1 к ПП1'!$A$1:$H$15</definedName>
    <definedName name="_xlnm.Print_Area" localSheetId="4">'прил 11'!$A$1:$L$52</definedName>
    <definedName name="_xlnm.Print_Area" localSheetId="5">'прил 12'!$A$1:$K$78</definedName>
  </definedNames>
  <calcPr fullCalcOnLoad="1"/>
</workbook>
</file>

<file path=xl/sharedStrings.xml><?xml version="1.0" encoding="utf-8"?>
<sst xmlns="http://schemas.openxmlformats.org/spreadsheetml/2006/main" count="454" uniqueCount="177">
  <si>
    <t>ИНФОРМАЦИЯ</t>
  </si>
  <si>
    <t>ПЕРЕЧЕНЬ</t>
  </si>
  <si>
    <t>Единица измерения</t>
  </si>
  <si>
    <t>1.1.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</si>
  <si>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</si>
  <si>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</si>
  <si>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</si>
  <si>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</si>
  <si>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</si>
  <si>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</si>
  <si>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</si>
  <si>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</si>
  <si>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</si>
  <si>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</si>
  <si>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</si>
  <si>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</si>
  <si>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</si>
  <si>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</si>
  <si>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</si>
  <si>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</si>
  <si>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</si>
  <si>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</si>
  <si>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</si>
  <si>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</si>
  <si>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</si>
  <si>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</si>
  <si>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</si>
  <si>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</si>
  <si>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</si>
  <si>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</si>
  <si>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</si>
  <si>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</si>
  <si>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</si>
  <si>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</si>
  <si>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итого на очередной финансовый год и плановый период</t>
  </si>
  <si>
    <t>2017 год</t>
  </si>
  <si>
    <t>2018 год</t>
  </si>
  <si>
    <t>2019 год</t>
  </si>
  <si>
    <t>2020 год</t>
  </si>
  <si>
    <t>2016 год</t>
  </si>
  <si>
    <t>Администрация Туруханского района</t>
  </si>
  <si>
    <t>1.2.</t>
  </si>
  <si>
    <t>2.1.</t>
  </si>
  <si>
    <t>1.3.</t>
  </si>
  <si>
    <t>1.4.</t>
  </si>
  <si>
    <t>Подпрограмма 2</t>
  </si>
  <si>
    <t>Подпрограмма 3</t>
  </si>
  <si>
    <t>Подпрограмма 4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</si>
  <si>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</si>
  <si>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</si>
  <si>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</si>
  <si>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</si>
  <si>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</si>
  <si>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</si>
  <si>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</si>
  <si>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%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</si>
  <si>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</si>
  <si>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</si>
  <si>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</si>
  <si>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</si>
  <si>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</si>
  <si>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</si>
  <si>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</si>
  <si>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</si>
  <si>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</si>
  <si>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</si>
  <si>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</si>
  <si>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</si>
  <si>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</si>
  <si>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0501</t>
  </si>
  <si>
    <t>Администрациия Туруханского района</t>
  </si>
  <si>
    <t>Цель. Определение в документах территориального планирования назначение территорий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объединений.</t>
  </si>
  <si>
    <t>Задача. Разработка документов территориального планирования для последующего жилищного и иного строительства</t>
  </si>
  <si>
    <t>кол-во проектов</t>
  </si>
  <si>
    <t>расчетный показатель</t>
  </si>
  <si>
    <t>штук з/у, территория</t>
  </si>
  <si>
    <t xml:space="preserve">штук </t>
  </si>
  <si>
    <t>0412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</si>
  <si>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</si>
  <si>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</si>
  <si>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</si>
  <si>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</si>
  <si>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</si>
  <si>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</si>
  <si>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</si>
  <si>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</si>
  <si>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</si>
  <si>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Земельно-кадастровые работы и оформление документации на земельные участки под муниципальными объектами недвижимости</t>
  </si>
  <si>
    <t>Отдельное мероприятие 3</t>
  </si>
  <si>
    <t>Отдельное мероприятие 4</t>
  </si>
  <si>
    <t xml:space="preserve">Содержание жилищного фонда </t>
  </si>
  <si>
    <t>кол-во объектов мун.имущ.</t>
  </si>
  <si>
    <t>О территориальном планировании Туруханского района</t>
  </si>
  <si>
    <t>Содержание жилищного фонда</t>
  </si>
  <si>
    <t>1.5.</t>
  </si>
  <si>
    <t>Управление образования администрации Туруханского района</t>
  </si>
  <si>
    <t>0702</t>
  </si>
  <si>
    <t>1.6.</t>
  </si>
  <si>
    <t>3.2.</t>
  </si>
  <si>
    <t>«Переселение граждан из аварийного жилищного фонда муниципального образования Туруханский район»</t>
  </si>
  <si>
    <t>1.7.</t>
  </si>
  <si>
    <t>1.8.</t>
  </si>
  <si>
    <t>Подпрограмма  1</t>
  </si>
  <si>
    <t>Подпрограмма 1</t>
  </si>
  <si>
    <t>Годы реализации мероприятия</t>
  </si>
  <si>
    <t>Цель.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</si>
  <si>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Задача. Оформление технической и кадастровой документации на объекты недвижимого имущества</t>
  </si>
  <si>
    <t>Оформление технической и кадастровой документации на объекты недвижимого имущества</t>
  </si>
  <si>
    <t>кол.во объектов</t>
  </si>
  <si>
    <t>Итого по мероприятию</t>
  </si>
  <si>
    <t>Расходы по годам реализации мероприятия (тыс. руб.)</t>
  </si>
  <si>
    <t xml:space="preserve">Цели, задачи, мероприятия </t>
  </si>
  <si>
    <t>и значения показателей результативности мероприятия 1</t>
  </si>
  <si>
    <t>Ожидаемый непосредственный результат (краткое описание) от реализации  мероприятия (в том числе в натуральном выражении)</t>
  </si>
  <si>
    <t>Разработка проектов генеральных планов, правил землепользования и застройки, схемы территориального планирования Туруханского района и внесение изменений в них</t>
  </si>
  <si>
    <t>Разработка проектов планировки и межевания</t>
  </si>
  <si>
    <t>Актуализация документов территориального планирования и градостроительного зонирования</t>
  </si>
  <si>
    <t>Приложение  1
к подпрограмме 2 «Переселение жителей Туруханского района из неперспективных населенных пунктов»</t>
  </si>
  <si>
    <t>Приложение  11 муниципальной программе Туруханского района "Обеспечение доступным и комфортным жильем жителей  Туруханского района"</t>
  </si>
  <si>
    <t>Выполнение топографо-геодезических работ, межевание и постановка земельных участков на кадастровый учет</t>
  </si>
  <si>
    <t>и значения показателей результативности подпрограммы 4 
«О территориальном планировании Туруханского района»</t>
  </si>
  <si>
    <t>кол-во</t>
  </si>
  <si>
    <t>кол-во  семей</t>
  </si>
  <si>
    <t>Возмещение гражданам  затрат на проезд к новому месту жительства и провоз багажа</t>
  </si>
  <si>
    <t>Приобретение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</si>
  <si>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1</t>
  </si>
  <si>
    <t>Приобретение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</si>
  <si>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Топографо-геодезические работы, межевание и постановка участков на кадастровый учёт</t>
  </si>
  <si>
    <t xml:space="preserve">кол-во  </t>
  </si>
  <si>
    <t>Цель: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</si>
  <si>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Оформление технической и кадастровой документации на объекты недвижимого имущества.</t>
  </si>
  <si>
    <t>кол-во объектов</t>
  </si>
  <si>
    <t>Формирование земельных участков под муниципальными объектами капитального строительства с постановкой на кадастровый учет.</t>
  </si>
  <si>
    <t>ко-во зем.уч.</t>
  </si>
  <si>
    <t>Содержание муниципального жилого фонда.</t>
  </si>
  <si>
    <t>2.2.</t>
  </si>
  <si>
    <t>2.3.</t>
  </si>
  <si>
    <t>Приложение  1
к мероприятию 1 «Проведение технической инвентаризации и паспортизации объектов капитального строительства»</t>
  </si>
  <si>
    <t>«Проведение технической инвентаризации и паспортизации объектов капитального строительства»</t>
  </si>
  <si>
    <t>Оценка объектов недвижимости и 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</si>
  <si>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</si>
  <si>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2.4.</t>
  </si>
  <si>
    <t>3.4.</t>
  </si>
  <si>
    <t xml:space="preserve"> Цель: Улучшение жилищных условий граждан, проживающих на территории Туруханского района</t>
  </si>
  <si>
    <t xml:space="preserve"> Цель: Разработка документов территориального планирования для последующего жилищного и иного строительства.</t>
  </si>
  <si>
    <t>3.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</si>
  <si>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</si>
  <si>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</si>
  <si>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 xml:space="preserve">целевых показателей муниципальной программы Туруханского района  с указанием планируемых к достижению значений в результате реализации муниципальной программы Туруханского района </t>
  </si>
  <si>
    <t>Приложение  2
к подпрограмме № 4 «О территориальном планировании Туруханского района»</t>
  </si>
  <si>
    <t>мероприятий подпрограммы 4 «О территориальном планировании Туруханского района»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</si>
  <si>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</si>
  <si>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</si>
  <si>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</si>
  <si>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Цель. Определение в документах территориального планирования назначение территорий , для обеспечения устойчивого развития территорий поселений и межселенной территории, развития инженерной, транспортной и социальной инфраструктур, обеспечение учета интересов граждан и их объединений</t>
  </si>
  <si>
    <t xml:space="preserve">Актуализация документов территориального планирования и градостроительного зонирования </t>
  </si>
  <si>
    <t>Обеспечение поселений документами территориального планирования в формате, соотвествующим действующему законодательству</t>
  </si>
  <si>
    <t>Итого по подпрограмме</t>
  </si>
  <si>
    <t>Приложение  2
к мероприятию 1 «Техническая инвентаризация и паспортизация объектов капитального строительства»</t>
  </si>
  <si>
    <t>ПЕРЕЧЕНЬ МЕРОПРИЯТИЙ</t>
  </si>
  <si>
    <t>Мероприятие 1 «Техническая инвентаризация и паспортизация объектов капитального строительства»</t>
  </si>
  <si>
    <t>Расходы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</si>
  <si>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1050083540</t>
  </si>
  <si>
    <t>Обеспечение документами, соотвествующими действующему законодательству</t>
  </si>
  <si>
    <t xml:space="preserve">Оформление технической документации на объекты капитального строительства с постановкой на кадастровый учет в ЕГРН </t>
  </si>
  <si>
    <t>Приложение 12                                                              к муниципальной программе Туруханского района  "Обеспечение доступным и комфортным жильем жителей  Туруханского района"</t>
  </si>
  <si>
    <t>Приложение 1
к подпрограмме  4                                                   «О территориальном планировании Туруханского района»</t>
  </si>
  <si>
    <t>Приобретение в муниципальную собственность Туруханского района жилых помещений для переселения граждан из аварийного жилищного фонда</t>
  </si>
  <si>
    <t>Изъятие жилых помещений в аварийных домах путем выкупа у собственников</t>
  </si>
  <si>
    <t>Приложение к паспорту муниципальной программы Туруханского района "Обеспечение доступным и комфортным жильем жителей  Туруханского района"</t>
  </si>
  <si>
    <t>Приложение 1
к постановлению 
администрации  Туруханского района 
от 28.06.2018 № 678-п</t>
  </si>
  <si>
    <t xml:space="preserve">Приложение 2                                             к постановлению администрации Туруханского района                                                            от 28.06.2018  № 678- п </t>
  </si>
  <si>
    <t xml:space="preserve">Приложение 3                                                      к постановлению администрации Туруханского района                                                                            от  28.06.2018 №  678- п </t>
  </si>
  <si>
    <t xml:space="preserve">Приложение 4                                                      к постановлению администрации Туруханского района                                                                            от 28.06.2018 № 678- п </t>
  </si>
  <si>
    <t xml:space="preserve">Приложение 5                                                                                       к постановлению администрации                                                                    Туруханского района                                                                            от  28.06.2018 №  678- п </t>
  </si>
  <si>
    <t>Приложение  6
к постановлению 
администрации  Туруханского района 
от  28.06.2018 № 678-п</t>
  </si>
  <si>
    <t>Приложение  7
к постановлению 
администрации  Туруханского района 
от  28.06.2018 № 678-п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</si>
</sst>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.000_р_._-;\-* #,##0.000_р_._-;_-* &quot;-&quot;???_р_._-;_-@_-"/>
    <numFmt numFmtId="167" formatCode="#,##0.000_ ;\-#,##0.000\ "/>
    <numFmt numFmtId="168" formatCode="#,##0.000"/>
    <numFmt numFmtId="169" formatCode="0.000"/>
  </numFmts>
  <fonts count="5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2"/>
    </font>
    <font>
      <sz val="14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3" fillId="0" borderId="0" xfId="64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55" applyFont="1" applyBorder="1" applyAlignment="1">
      <alignment horizontal="left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8" fontId="2" fillId="0" borderId="11" xfId="64" applyNumberFormat="1" applyFont="1" applyBorder="1" applyAlignment="1">
      <alignment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7" fontId="10" fillId="0" borderId="10" xfId="64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6" fontId="8" fillId="0" borderId="10" xfId="64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42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164" fontId="5" fillId="33" borderId="10" xfId="64" applyNumberFormat="1" applyFont="1" applyFill="1" applyBorder="1" applyAlignment="1">
      <alignment vertical="center" wrapText="1"/>
    </xf>
    <xf numFmtId="43" fontId="2" fillId="33" borderId="10" xfId="64" applyFont="1" applyFill="1" applyBorder="1" applyAlignment="1">
      <alignment vertical="center" wrapText="1"/>
    </xf>
    <xf numFmtId="164" fontId="2" fillId="33" borderId="10" xfId="64" applyNumberFormat="1" applyFont="1" applyFill="1" applyBorder="1" applyAlignment="1">
      <alignment vertical="center" wrapText="1"/>
    </xf>
    <xf numFmtId="166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166" fontId="2" fillId="0" borderId="10" xfId="64" applyNumberFormat="1" applyFont="1" applyBorder="1" applyAlignment="1">
      <alignment horizontal="right" vertical="center" wrapText="1"/>
    </xf>
    <xf numFmtId="167" fontId="2" fillId="0" borderId="10" xfId="64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168" fontId="2" fillId="0" borderId="11" xfId="64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10" xfId="64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8" fontId="2" fillId="34" borderId="10" xfId="64" applyNumberFormat="1" applyFont="1" applyFill="1" applyBorder="1" applyAlignment="1">
      <alignment horizontal="right" vertical="center" wrapText="1"/>
    </xf>
    <xf numFmtId="168" fontId="2" fillId="0" borderId="10" xfId="64" applyNumberFormat="1" applyFont="1" applyBorder="1" applyAlignment="1">
      <alignment horizontal="right" vertical="center" wrapText="1"/>
    </xf>
    <xf numFmtId="168" fontId="2" fillId="0" borderId="10" xfId="64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vertical="center" wrapText="1"/>
    </xf>
    <xf numFmtId="0" fontId="9" fillId="0" borderId="11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168" fontId="2" fillId="0" borderId="0" xfId="0" applyNumberFormat="1" applyFont="1" applyAlignment="1">
      <alignment vertical="center"/>
    </xf>
    <xf numFmtId="168" fontId="5" fillId="0" borderId="10" xfId="64" applyNumberFormat="1" applyFont="1" applyBorder="1" applyAlignment="1">
      <alignment vertical="center" wrapText="1"/>
    </xf>
    <xf numFmtId="168" fontId="2" fillId="0" borderId="10" xfId="64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/>
    </xf>
    <xf numFmtId="168" fontId="5" fillId="35" borderId="10" xfId="64" applyNumberFormat="1" applyFont="1" applyFill="1" applyBorder="1" applyAlignment="1">
      <alignment vertical="center" wrapText="1"/>
    </xf>
    <xf numFmtId="168" fontId="2" fillId="35" borderId="10" xfId="64" applyNumberFormat="1" applyFont="1" applyFill="1" applyBorder="1" applyAlignment="1">
      <alignment vertical="center" wrapText="1"/>
    </xf>
    <xf numFmtId="168" fontId="5" fillId="0" borderId="10" xfId="64" applyNumberFormat="1" applyFont="1" applyBorder="1" applyAlignment="1">
      <alignment horizontal="center" vertical="center" wrapText="1"/>
    </xf>
    <xf numFmtId="168" fontId="2" fillId="0" borderId="10" xfId="64" applyNumberFormat="1" applyFont="1" applyBorder="1" applyAlignment="1">
      <alignment horizontal="center" vertical="center" wrapText="1"/>
    </xf>
    <xf numFmtId="168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right" vertical="center"/>
    </xf>
    <xf numFmtId="0" fontId="8" fillId="0" borderId="10" xfId="53" applyFont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49" fontId="12" fillId="0" borderId="10" xfId="0" applyNumberFormat="1" applyFont="1" applyBorder="1" applyAlignment="1">
      <alignment horizontal="center" vertical="center"/>
    </xf>
    <xf numFmtId="166" fontId="8" fillId="0" borderId="10" xfId="64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166" fontId="13" fillId="0" borderId="10" xfId="64" applyNumberFormat="1" applyFont="1" applyBorder="1" applyAlignment="1">
      <alignment horizontal="right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69" fontId="9" fillId="0" borderId="10" xfId="64" applyNumberFormat="1" applyFont="1" applyFill="1" applyBorder="1" applyAlignment="1">
      <alignment horizontal="right" vertical="center" wrapText="1"/>
    </xf>
    <xf numFmtId="169" fontId="9" fillId="0" borderId="10" xfId="64" applyNumberFormat="1" applyFont="1" applyFill="1" applyBorder="1" applyAlignment="1">
      <alignment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169" fontId="9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8" fontId="9" fillId="0" borderId="10" xfId="64" applyNumberFormat="1" applyFont="1" applyFill="1" applyBorder="1" applyAlignment="1">
      <alignment horizontal="right" vertical="center" wrapText="1"/>
    </xf>
    <xf numFmtId="168" fontId="9" fillId="0" borderId="10" xfId="64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68" fontId="13" fillId="0" borderId="10" xfId="64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6" xfId="54" applyFont="1" applyBorder="1" applyAlignment="1">
      <alignment horizontal="left" vertical="center" wrapText="1"/>
      <protection/>
    </xf>
    <xf numFmtId="0" fontId="5" fillId="0" borderId="14" xfId="54" applyFont="1" applyBorder="1" applyAlignment="1">
      <alignment horizontal="left" vertical="center" wrapText="1"/>
      <protection/>
    </xf>
    <xf numFmtId="0" fontId="5" fillId="0" borderId="13" xfId="54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36" borderId="16" xfId="53" applyFont="1" applyFill="1" applyBorder="1" applyAlignment="1">
      <alignment horizontal="left" vertical="center" wrapText="1"/>
      <protection/>
    </xf>
    <xf numFmtId="0" fontId="8" fillId="36" borderId="14" xfId="53" applyFont="1" applyFill="1" applyBorder="1" applyAlignment="1">
      <alignment horizontal="left" vertical="center" wrapText="1"/>
      <protection/>
    </xf>
    <xf numFmtId="0" fontId="8" fillId="36" borderId="13" xfId="53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textRotation="90" wrapText="1"/>
    </xf>
    <xf numFmtId="0" fontId="5" fillId="0" borderId="10" xfId="54" applyFont="1" applyBorder="1" applyAlignment="1">
      <alignment horizontal="left" vertical="center" wrapText="1"/>
      <protection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168" fontId="2" fillId="0" borderId="15" xfId="64" applyNumberFormat="1" applyFont="1" applyBorder="1" applyAlignment="1">
      <alignment horizontal="right" vertical="center" wrapText="1"/>
    </xf>
    <xf numFmtId="168" fontId="2" fillId="0" borderId="11" xfId="64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167" fontId="2" fillId="0" borderId="15" xfId="64" applyNumberFormat="1" applyFont="1" applyBorder="1" applyAlignment="1">
      <alignment horizontal="right" vertical="center" wrapText="1"/>
    </xf>
    <xf numFmtId="167" fontId="2" fillId="0" borderId="11" xfId="64" applyNumberFormat="1" applyFont="1" applyBorder="1" applyAlignment="1">
      <alignment horizontal="right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68" fontId="2" fillId="0" borderId="15" xfId="64" applyNumberFormat="1" applyFont="1" applyBorder="1" applyAlignment="1">
      <alignment vertical="center" wrapText="1"/>
    </xf>
    <xf numFmtId="168" fontId="2" fillId="0" borderId="11" xfId="64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dxfs count="1">
    <dxf>
      <fill>
        <patternFill>
          <bgColor rgb="FFFF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view="pageBreakPreview" zoomScale="60" zoomScaleNormal="70" zoomScalePageLayoutView="0" workbookViewId="0" topLeftCell="A1">
      <selection activeCell="C8" sqref="C8:C9"/>
    </sheetView>
  </sheetViews>
  <sheetFormatPr defaultColWidth="9.00390625" defaultRowHeight="15.75"/>
  <cols>
    <col min="1" max="1" width="4.75390625" style="5" customWidth="1"/>
    <col min="2" max="2" width="43.50390625" style="1" customWidth="1"/>
    <col min="3" max="3" width="10.50390625" style="5" customWidth="1"/>
    <col min="4" max="4" width="14.875" style="1" customWidth="1"/>
    <col min="5" max="5" width="12.875" style="1" customWidth="1"/>
    <col min="6" max="8" width="12.00390625" style="1" customWidth="1"/>
    <col min="9" max="16384" width="9.00390625" style="1" customWidth="1"/>
  </cols>
  <sheetData>
    <row r="1" spans="6:8" ht="100.5" customHeight="1">
      <c r="F1" s="150" t="s">
        <v>117</v>
      </c>
      <c r="G1" s="150"/>
      <c r="H1" s="150"/>
    </row>
    <row r="2" ht="9" customHeight="1">
      <c r="A2" s="7"/>
    </row>
    <row r="3" ht="18.75" hidden="1">
      <c r="A3" s="7"/>
    </row>
    <row r="4" spans="1:8" ht="18.75">
      <c r="A4" s="146" t="s">
        <v>1</v>
      </c>
      <c r="B4" s="146"/>
      <c r="C4" s="146"/>
      <c r="D4" s="146"/>
      <c r="E4" s="146"/>
      <c r="F4" s="146"/>
      <c r="G4" s="146"/>
      <c r="H4" s="146"/>
    </row>
    <row r="5" spans="1:8" ht="18.75">
      <c r="A5" s="145" t="s">
        <v>56</v>
      </c>
      <c r="B5" s="146"/>
      <c r="C5" s="146"/>
      <c r="D5" s="146"/>
      <c r="E5" s="146"/>
      <c r="F5" s="146"/>
      <c r="G5" s="146"/>
      <c r="H5" s="146"/>
    </row>
    <row r="6" spans="1:8" ht="36" customHeight="1">
      <c r="A6" s="145" t="s">
        <v>57</v>
      </c>
      <c r="B6" s="146"/>
      <c r="C6" s="146"/>
      <c r="D6" s="146"/>
      <c r="E6" s="146"/>
      <c r="F6" s="146"/>
      <c r="G6" s="146"/>
      <c r="H6" s="146"/>
    </row>
    <row r="7" ht="9" customHeight="1">
      <c r="A7" s="7"/>
    </row>
    <row r="8" spans="1:8" ht="15.75">
      <c r="A8" s="144" t="s">
        <v>4</v>
      </c>
      <c r="B8" s="144" t="s">
        <v>31</v>
      </c>
      <c r="C8" s="144" t="s">
        <v>2</v>
      </c>
      <c r="D8" s="144" t="s">
        <v>32</v>
      </c>
      <c r="E8" s="144" t="s">
        <v>33</v>
      </c>
      <c r="F8" s="144"/>
      <c r="G8" s="144"/>
      <c r="H8" s="144"/>
    </row>
    <row r="9" spans="1:8" ht="15.75">
      <c r="A9" s="144"/>
      <c r="B9" s="144"/>
      <c r="C9" s="144"/>
      <c r="D9" s="144"/>
      <c r="E9" s="2" t="s">
        <v>39</v>
      </c>
      <c r="F9" s="3" t="s">
        <v>35</v>
      </c>
      <c r="G9" s="3" t="s">
        <v>36</v>
      </c>
      <c r="H9" s="3" t="s">
        <v>37</v>
      </c>
    </row>
    <row r="10" spans="1:8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>
      <c r="A11" s="147" t="s">
        <v>58</v>
      </c>
      <c r="B11" s="148"/>
      <c r="C11" s="148"/>
      <c r="D11" s="148"/>
      <c r="E11" s="148"/>
      <c r="F11" s="148"/>
      <c r="G11" s="148"/>
      <c r="H11" s="149"/>
    </row>
    <row r="12" spans="1:8" ht="39" customHeight="1">
      <c r="A12" s="147" t="s">
        <v>59</v>
      </c>
      <c r="B12" s="148"/>
      <c r="C12" s="148"/>
      <c r="D12" s="148"/>
      <c r="E12" s="148"/>
      <c r="F12" s="148"/>
      <c r="G12" s="148"/>
      <c r="H12" s="149"/>
    </row>
    <row r="13" spans="1:8" ht="60">
      <c r="A13" s="17" t="s">
        <v>3</v>
      </c>
      <c r="B13" s="18" t="s">
        <v>66</v>
      </c>
      <c r="C13" s="19" t="s">
        <v>60</v>
      </c>
      <c r="D13" s="19" t="s">
        <v>61</v>
      </c>
      <c r="E13" s="19">
        <v>0</v>
      </c>
      <c r="F13" s="19">
        <v>0</v>
      </c>
      <c r="G13" s="19">
        <v>0</v>
      </c>
      <c r="H13" s="19">
        <v>0</v>
      </c>
    </row>
    <row r="14" spans="1:8" ht="45">
      <c r="A14" s="17" t="s">
        <v>41</v>
      </c>
      <c r="B14" s="18" t="s">
        <v>67</v>
      </c>
      <c r="C14" s="19" t="s">
        <v>62</v>
      </c>
      <c r="D14" s="19" t="s">
        <v>63</v>
      </c>
      <c r="E14" s="19">
        <v>0</v>
      </c>
      <c r="F14" s="19">
        <v>0</v>
      </c>
      <c r="G14" s="19">
        <v>0</v>
      </c>
      <c r="H14" s="19">
        <v>0</v>
      </c>
    </row>
    <row r="15" spans="1:8" ht="45">
      <c r="A15" s="17" t="s">
        <v>43</v>
      </c>
      <c r="B15" s="18" t="s">
        <v>68</v>
      </c>
      <c r="C15" s="19" t="s">
        <v>64</v>
      </c>
      <c r="D15" s="19" t="s">
        <v>65</v>
      </c>
      <c r="E15" s="19">
        <v>0</v>
      </c>
      <c r="F15" s="19">
        <v>1</v>
      </c>
      <c r="G15" s="19">
        <v>0</v>
      </c>
      <c r="H15" s="19">
        <v>0</v>
      </c>
    </row>
    <row r="16" ht="18.75">
      <c r="A16" s="7"/>
    </row>
    <row r="17" ht="18.75">
      <c r="A17" s="7"/>
    </row>
    <row r="18" ht="18.75">
      <c r="A18" s="7"/>
    </row>
  </sheetData>
  <sheetProtection/>
  <mergeCells count="11">
    <mergeCell ref="F1:H1"/>
    <mergeCell ref="A11:H11"/>
    <mergeCell ref="A4:H4"/>
    <mergeCell ref="A5:H5"/>
    <mergeCell ref="A8:A9"/>
    <mergeCell ref="B8:B9"/>
    <mergeCell ref="C8:C9"/>
    <mergeCell ref="D8:D9"/>
    <mergeCell ref="E8:H8"/>
    <mergeCell ref="A6:H6"/>
    <mergeCell ref="A12:H12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I1" sqref="I1:M1"/>
    </sheetView>
  </sheetViews>
  <sheetFormatPr defaultColWidth="9.00390625" defaultRowHeight="15.75"/>
  <cols>
    <col min="1" max="1" width="4.25390625" style="0" customWidth="1"/>
    <col min="2" max="2" width="32.625" style="0" customWidth="1"/>
    <col min="3" max="3" width="7.125" style="0" customWidth="1"/>
    <col min="4" max="4" width="7.375" style="122" customWidth="1"/>
    <col min="5" max="5" width="7.00390625" style="122" customWidth="1"/>
    <col min="6" max="6" width="8.00390625" style="122" customWidth="1"/>
    <col min="7" max="7" width="9.00390625" style="122" customWidth="1"/>
    <col min="8" max="8" width="7.875" style="122" customWidth="1"/>
    <col min="9" max="9" width="7.50390625" style="121" customWidth="1"/>
    <col min="10" max="10" width="7.125" style="122" customWidth="1"/>
    <col min="11" max="11" width="7.375" style="122" customWidth="1"/>
    <col min="12" max="13" width="9.00390625" style="122" customWidth="1"/>
  </cols>
  <sheetData>
    <row r="1" spans="1:13" ht="84" customHeight="1">
      <c r="A1" s="5"/>
      <c r="B1" s="1"/>
      <c r="C1" s="1"/>
      <c r="D1" s="5"/>
      <c r="E1" s="5"/>
      <c r="F1" s="5"/>
      <c r="G1" s="5"/>
      <c r="H1" s="5"/>
      <c r="I1" s="152" t="s">
        <v>170</v>
      </c>
      <c r="J1" s="153"/>
      <c r="K1" s="153"/>
      <c r="L1" s="153"/>
      <c r="M1" s="153"/>
    </row>
    <row r="2" spans="1:13" ht="90" customHeight="1">
      <c r="A2" s="5"/>
      <c r="B2" s="1"/>
      <c r="C2" s="1"/>
      <c r="D2" s="5"/>
      <c r="E2" s="5"/>
      <c r="F2" s="5"/>
      <c r="G2" s="5"/>
      <c r="H2" s="5"/>
      <c r="I2" s="159" t="s">
        <v>169</v>
      </c>
      <c r="J2" s="160"/>
      <c r="K2" s="160"/>
      <c r="L2" s="160"/>
      <c r="M2" s="160"/>
    </row>
    <row r="3" spans="1:13" ht="15.75" hidden="1">
      <c r="A3" s="5"/>
      <c r="B3" s="1"/>
      <c r="C3" s="1"/>
      <c r="D3" s="5"/>
      <c r="E3" s="5"/>
      <c r="F3" s="5"/>
      <c r="G3" s="5"/>
      <c r="H3" s="5"/>
      <c r="I3" s="120"/>
      <c r="J3" s="5"/>
      <c r="K3" s="5"/>
      <c r="L3" s="5"/>
      <c r="M3" s="5"/>
    </row>
    <row r="4" spans="1:13" ht="15.75">
      <c r="A4" s="5"/>
      <c r="B4" s="1"/>
      <c r="C4" s="1"/>
      <c r="D4" s="5"/>
      <c r="E4" s="5"/>
      <c r="F4" s="24"/>
      <c r="G4" s="5"/>
      <c r="H4" s="5"/>
      <c r="I4" s="120"/>
      <c r="J4" s="5"/>
      <c r="K4" s="5"/>
      <c r="L4" s="5"/>
      <c r="M4" s="5"/>
    </row>
    <row r="5" spans="1:13" ht="15.75">
      <c r="A5" s="5"/>
      <c r="B5" s="1"/>
      <c r="C5" s="1"/>
      <c r="D5" s="5"/>
      <c r="E5" s="5"/>
      <c r="F5" s="5"/>
      <c r="G5" s="5"/>
      <c r="H5" s="5"/>
      <c r="I5" s="120"/>
      <c r="J5" s="5"/>
      <c r="K5" s="5"/>
      <c r="L5" s="5"/>
      <c r="M5" s="5"/>
    </row>
    <row r="6" spans="1:13" ht="12.75" customHeight="1">
      <c r="A6" s="146" t="s">
        <v>1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37.5" customHeight="1">
      <c r="A7" s="145" t="s">
        <v>148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spans="1:13" ht="15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3" ht="15.75">
      <c r="A9" s="24"/>
      <c r="B9" s="1"/>
      <c r="C9" s="1"/>
      <c r="D9" s="5"/>
      <c r="E9" s="5"/>
      <c r="F9" s="5"/>
      <c r="G9" s="5"/>
      <c r="H9" s="5"/>
      <c r="I9" s="120"/>
      <c r="J9" s="5"/>
      <c r="K9" s="5"/>
      <c r="L9" s="5"/>
      <c r="M9" s="5"/>
    </row>
    <row r="10" spans="1:13" ht="15.75">
      <c r="A10" s="144" t="s">
        <v>4</v>
      </c>
      <c r="B10" s="144" t="s">
        <v>146</v>
      </c>
      <c r="C10" s="144" t="s">
        <v>2</v>
      </c>
      <c r="D10" s="144">
        <v>2013</v>
      </c>
      <c r="E10" s="101"/>
      <c r="F10" s="163"/>
      <c r="G10" s="163"/>
      <c r="H10" s="163"/>
      <c r="I10" s="163"/>
      <c r="J10" s="163"/>
      <c r="K10" s="163"/>
      <c r="L10" s="163"/>
      <c r="M10" s="162"/>
    </row>
    <row r="11" spans="1:13" ht="15.75">
      <c r="A11" s="144"/>
      <c r="B11" s="144"/>
      <c r="C11" s="144"/>
      <c r="D11" s="144"/>
      <c r="E11" s="151">
        <v>2014</v>
      </c>
      <c r="F11" s="151">
        <v>2015</v>
      </c>
      <c r="G11" s="164">
        <v>2016</v>
      </c>
      <c r="H11" s="151">
        <v>2017</v>
      </c>
      <c r="I11" s="158">
        <v>2018</v>
      </c>
      <c r="J11" s="151">
        <v>2019</v>
      </c>
      <c r="K11" s="151">
        <v>2020</v>
      </c>
      <c r="L11" s="161" t="s">
        <v>147</v>
      </c>
      <c r="M11" s="162"/>
    </row>
    <row r="12" spans="1:13" ht="15.75">
      <c r="A12" s="144"/>
      <c r="B12" s="144"/>
      <c r="C12" s="144"/>
      <c r="D12" s="144"/>
      <c r="E12" s="151"/>
      <c r="F12" s="151"/>
      <c r="G12" s="164"/>
      <c r="H12" s="151"/>
      <c r="I12" s="158"/>
      <c r="J12" s="151"/>
      <c r="K12" s="151">
        <v>2020</v>
      </c>
      <c r="L12" s="3">
        <v>2025</v>
      </c>
      <c r="M12" s="3">
        <v>2030</v>
      </c>
    </row>
    <row r="13" spans="1:13" ht="15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17">
        <v>9</v>
      </c>
      <c r="J13" s="3">
        <v>10</v>
      </c>
      <c r="K13" s="3">
        <v>11</v>
      </c>
      <c r="L13" s="3">
        <v>12</v>
      </c>
      <c r="M13" s="3">
        <v>13</v>
      </c>
    </row>
    <row r="14" spans="1:13" ht="15.75" customHeight="1">
      <c r="A14" s="35">
        <v>1</v>
      </c>
      <c r="B14" s="154" t="s">
        <v>143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1:13" ht="55.5" customHeight="1">
      <c r="A15" s="35" t="s">
        <v>3</v>
      </c>
      <c r="B15" s="119" t="s">
        <v>167</v>
      </c>
      <c r="C15" s="119" t="s">
        <v>64</v>
      </c>
      <c r="D15" s="116">
        <v>0</v>
      </c>
      <c r="E15" s="116">
        <v>1</v>
      </c>
      <c r="F15" s="116">
        <v>4</v>
      </c>
      <c r="G15" s="116">
        <v>0</v>
      </c>
      <c r="H15" s="116">
        <v>4</v>
      </c>
      <c r="I15" s="116">
        <v>2</v>
      </c>
      <c r="J15" s="116">
        <v>2</v>
      </c>
      <c r="K15" s="116">
        <v>2</v>
      </c>
      <c r="L15" s="116">
        <v>2</v>
      </c>
      <c r="M15" s="116">
        <v>2</v>
      </c>
    </row>
    <row r="16" spans="1:13" s="118" customFormat="1" ht="36" customHeight="1">
      <c r="A16" s="117" t="s">
        <v>41</v>
      </c>
      <c r="B16" s="119" t="s">
        <v>168</v>
      </c>
      <c r="C16" s="119" t="s">
        <v>62</v>
      </c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4</v>
      </c>
      <c r="J16" s="116">
        <v>4</v>
      </c>
      <c r="K16" s="116">
        <v>4</v>
      </c>
      <c r="L16" s="116">
        <v>4</v>
      </c>
      <c r="M16" s="116">
        <v>4</v>
      </c>
    </row>
    <row r="17" spans="1:13" ht="74.25" customHeight="1">
      <c r="A17" s="29" t="s">
        <v>43</v>
      </c>
      <c r="B17" s="99" t="s">
        <v>66</v>
      </c>
      <c r="C17" s="96" t="s">
        <v>121</v>
      </c>
      <c r="D17" s="106">
        <v>0</v>
      </c>
      <c r="E17" s="106">
        <v>0</v>
      </c>
      <c r="F17" s="106">
        <v>4</v>
      </c>
      <c r="G17" s="96">
        <v>0</v>
      </c>
      <c r="H17" s="96">
        <v>0</v>
      </c>
      <c r="I17" s="116">
        <v>0</v>
      </c>
      <c r="J17" s="96">
        <v>0</v>
      </c>
      <c r="K17" s="96">
        <v>0</v>
      </c>
      <c r="L17" s="104">
        <v>0</v>
      </c>
      <c r="M17" s="104">
        <v>0</v>
      </c>
    </row>
    <row r="18" spans="1:13" ht="51">
      <c r="A18" s="29" t="s">
        <v>44</v>
      </c>
      <c r="B18" s="99" t="s">
        <v>67</v>
      </c>
      <c r="C18" s="96" t="s">
        <v>122</v>
      </c>
      <c r="D18" s="106">
        <v>4</v>
      </c>
      <c r="E18" s="106">
        <v>2</v>
      </c>
      <c r="F18" s="106">
        <v>2</v>
      </c>
      <c r="G18" s="96">
        <v>0</v>
      </c>
      <c r="H18" s="96">
        <v>0</v>
      </c>
      <c r="I18" s="116">
        <v>0</v>
      </c>
      <c r="J18" s="96">
        <v>0</v>
      </c>
      <c r="K18" s="96">
        <v>0</v>
      </c>
      <c r="L18" s="104">
        <v>0</v>
      </c>
      <c r="M18" s="104">
        <v>0</v>
      </c>
    </row>
    <row r="19" spans="1:13" ht="25.5">
      <c r="A19" s="29" t="s">
        <v>94</v>
      </c>
      <c r="B19" s="99" t="s">
        <v>123</v>
      </c>
      <c r="C19" s="96" t="s">
        <v>122</v>
      </c>
      <c r="D19" s="106">
        <v>0</v>
      </c>
      <c r="E19" s="106">
        <v>0</v>
      </c>
      <c r="F19" s="106">
        <v>0</v>
      </c>
      <c r="G19" s="96">
        <v>0</v>
      </c>
      <c r="H19" s="96">
        <v>0</v>
      </c>
      <c r="I19" s="116">
        <v>0</v>
      </c>
      <c r="J19" s="96">
        <v>0</v>
      </c>
      <c r="K19" s="96">
        <v>0</v>
      </c>
      <c r="L19" s="104">
        <v>0</v>
      </c>
      <c r="M19" s="104">
        <v>0</v>
      </c>
    </row>
    <row r="20" spans="1:13" ht="100.5" customHeight="1">
      <c r="A20" s="96" t="s">
        <v>97</v>
      </c>
      <c r="B20" s="99" t="s">
        <v>124</v>
      </c>
      <c r="C20" s="96" t="s">
        <v>121</v>
      </c>
      <c r="D20" s="106">
        <v>2</v>
      </c>
      <c r="E20" s="106">
        <v>1</v>
      </c>
      <c r="F20" s="106">
        <v>0</v>
      </c>
      <c r="G20" s="96">
        <v>0</v>
      </c>
      <c r="H20" s="96">
        <v>1</v>
      </c>
      <c r="I20" s="116" t="s">
        <v>125</v>
      </c>
      <c r="J20" s="96" t="s">
        <v>125</v>
      </c>
      <c r="K20" s="96" t="s">
        <v>125</v>
      </c>
      <c r="L20" s="104">
        <v>1</v>
      </c>
      <c r="M20" s="104">
        <v>1</v>
      </c>
    </row>
    <row r="21" spans="1:13" ht="76.5">
      <c r="A21" s="96" t="s">
        <v>100</v>
      </c>
      <c r="B21" s="99" t="s">
        <v>126</v>
      </c>
      <c r="C21" s="96" t="s">
        <v>121</v>
      </c>
      <c r="D21" s="106">
        <v>5</v>
      </c>
      <c r="E21" s="106">
        <v>2</v>
      </c>
      <c r="F21" s="106">
        <v>1</v>
      </c>
      <c r="G21" s="96">
        <v>1</v>
      </c>
      <c r="H21" s="96">
        <v>1</v>
      </c>
      <c r="I21" s="116">
        <v>2</v>
      </c>
      <c r="J21" s="96">
        <v>2</v>
      </c>
      <c r="K21" s="96">
        <v>2</v>
      </c>
      <c r="L21" s="104">
        <v>2</v>
      </c>
      <c r="M21" s="104">
        <v>2</v>
      </c>
    </row>
    <row r="22" spans="1:13" ht="15.75" customHeight="1">
      <c r="A22" s="102">
        <v>2</v>
      </c>
      <c r="B22" s="154" t="s">
        <v>144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6"/>
    </row>
    <row r="23" spans="1:13" ht="63.75">
      <c r="A23" s="96" t="s">
        <v>42</v>
      </c>
      <c r="B23" s="99" t="s">
        <v>114</v>
      </c>
      <c r="C23" s="96" t="s">
        <v>121</v>
      </c>
      <c r="D23" s="105">
        <v>0</v>
      </c>
      <c r="E23" s="105">
        <v>2</v>
      </c>
      <c r="F23" s="105">
        <v>0</v>
      </c>
      <c r="G23" s="96">
        <v>0</v>
      </c>
      <c r="H23" s="96">
        <v>8</v>
      </c>
      <c r="I23" s="116">
        <v>4</v>
      </c>
      <c r="J23" s="96">
        <v>1</v>
      </c>
      <c r="K23" s="96">
        <v>1</v>
      </c>
      <c r="L23" s="103">
        <v>1</v>
      </c>
      <c r="M23" s="103">
        <v>1</v>
      </c>
    </row>
    <row r="24" spans="1:13" ht="38.25">
      <c r="A24" s="96" t="s">
        <v>135</v>
      </c>
      <c r="B24" s="99" t="s">
        <v>127</v>
      </c>
      <c r="C24" s="96" t="s">
        <v>121</v>
      </c>
      <c r="D24" s="105">
        <v>0</v>
      </c>
      <c r="E24" s="105">
        <v>1</v>
      </c>
      <c r="F24" s="105">
        <v>2</v>
      </c>
      <c r="G24" s="96">
        <v>2</v>
      </c>
      <c r="H24" s="96">
        <v>2</v>
      </c>
      <c r="I24" s="116">
        <v>22</v>
      </c>
      <c r="J24" s="96">
        <v>2</v>
      </c>
      <c r="K24" s="96">
        <v>2</v>
      </c>
      <c r="L24" s="103">
        <v>2</v>
      </c>
      <c r="M24" s="103">
        <v>2</v>
      </c>
    </row>
    <row r="25" spans="1:13" ht="25.5">
      <c r="A25" s="96" t="s">
        <v>136</v>
      </c>
      <c r="B25" s="99" t="s">
        <v>115</v>
      </c>
      <c r="C25" s="96" t="s">
        <v>128</v>
      </c>
      <c r="D25" s="105">
        <v>0</v>
      </c>
      <c r="E25" s="105">
        <v>0</v>
      </c>
      <c r="F25" s="105">
        <v>0</v>
      </c>
      <c r="G25" s="96">
        <v>0</v>
      </c>
      <c r="H25" s="96">
        <v>0</v>
      </c>
      <c r="I25" s="116">
        <v>0</v>
      </c>
      <c r="J25" s="96">
        <v>1</v>
      </c>
      <c r="K25" s="96">
        <v>1</v>
      </c>
      <c r="L25" s="103">
        <v>1</v>
      </c>
      <c r="M25" s="103">
        <v>1</v>
      </c>
    </row>
    <row r="26" spans="1:13" ht="38.25">
      <c r="A26" s="96" t="s">
        <v>141</v>
      </c>
      <c r="B26" s="99" t="s">
        <v>116</v>
      </c>
      <c r="C26" s="96" t="s">
        <v>128</v>
      </c>
      <c r="D26" s="105">
        <v>0</v>
      </c>
      <c r="E26" s="105">
        <v>0</v>
      </c>
      <c r="F26" s="105">
        <v>0</v>
      </c>
      <c r="G26" s="96">
        <v>12</v>
      </c>
      <c r="H26" s="96">
        <v>2</v>
      </c>
      <c r="I26" s="116">
        <v>0</v>
      </c>
      <c r="J26" s="96">
        <v>0</v>
      </c>
      <c r="K26" s="96">
        <v>0</v>
      </c>
      <c r="L26" s="103">
        <v>0</v>
      </c>
      <c r="M26" s="103">
        <v>0</v>
      </c>
    </row>
    <row r="27" spans="1:13" ht="15.75" customHeight="1">
      <c r="A27" s="102" t="s">
        <v>145</v>
      </c>
      <c r="B27" s="154" t="s">
        <v>129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6"/>
    </row>
    <row r="28" spans="1:13" ht="38.25">
      <c r="A28" s="96" t="s">
        <v>54</v>
      </c>
      <c r="B28" s="99" t="s">
        <v>130</v>
      </c>
      <c r="C28" s="96" t="s">
        <v>131</v>
      </c>
      <c r="D28" s="105">
        <v>136</v>
      </c>
      <c r="E28" s="105">
        <v>161</v>
      </c>
      <c r="F28" s="105">
        <v>44</v>
      </c>
      <c r="G28" s="96">
        <v>180</v>
      </c>
      <c r="H28" s="96">
        <v>122</v>
      </c>
      <c r="I28" s="116">
        <v>114</v>
      </c>
      <c r="J28" s="96">
        <v>150</v>
      </c>
      <c r="K28" s="96">
        <v>150</v>
      </c>
      <c r="L28" s="105">
        <f>K28</f>
        <v>150</v>
      </c>
      <c r="M28" s="105">
        <f>L28</f>
        <v>150</v>
      </c>
    </row>
    <row r="29" spans="1:13" ht="51">
      <c r="A29" s="96" t="s">
        <v>98</v>
      </c>
      <c r="B29" s="99" t="s">
        <v>132</v>
      </c>
      <c r="C29" s="96" t="s">
        <v>133</v>
      </c>
      <c r="D29" s="105">
        <v>14</v>
      </c>
      <c r="E29" s="105">
        <v>0</v>
      </c>
      <c r="F29" s="105">
        <v>6</v>
      </c>
      <c r="G29" s="96">
        <v>18</v>
      </c>
      <c r="H29" s="96">
        <v>1</v>
      </c>
      <c r="I29" s="116">
        <v>3</v>
      </c>
      <c r="J29" s="96">
        <v>3</v>
      </c>
      <c r="K29" s="96">
        <v>3</v>
      </c>
      <c r="L29" s="105">
        <v>3</v>
      </c>
      <c r="M29" s="105">
        <v>3</v>
      </c>
    </row>
    <row r="30" spans="1:13" ht="102">
      <c r="A30" s="100" t="s">
        <v>142</v>
      </c>
      <c r="B30" s="99" t="s">
        <v>139</v>
      </c>
      <c r="C30" s="96" t="s">
        <v>91</v>
      </c>
      <c r="D30" s="105">
        <v>3</v>
      </c>
      <c r="E30" s="105">
        <v>3</v>
      </c>
      <c r="F30" s="105">
        <v>10</v>
      </c>
      <c r="G30" s="96">
        <v>36</v>
      </c>
      <c r="H30" s="96">
        <v>39</v>
      </c>
      <c r="I30" s="116">
        <v>30</v>
      </c>
      <c r="J30" s="96">
        <v>30</v>
      </c>
      <c r="K30" s="96">
        <v>30</v>
      </c>
      <c r="L30" s="105">
        <v>30</v>
      </c>
      <c r="M30" s="105">
        <v>30</v>
      </c>
    </row>
    <row r="31" spans="1:13" ht="25.5">
      <c r="A31" s="96" t="s">
        <v>142</v>
      </c>
      <c r="B31" s="99" t="s">
        <v>134</v>
      </c>
      <c r="C31" s="96" t="s">
        <v>55</v>
      </c>
      <c r="D31" s="105">
        <v>0</v>
      </c>
      <c r="E31" s="105">
        <v>0</v>
      </c>
      <c r="F31" s="105">
        <v>100</v>
      </c>
      <c r="G31" s="96">
        <v>100</v>
      </c>
      <c r="H31" s="96">
        <v>100</v>
      </c>
      <c r="I31" s="116">
        <v>100</v>
      </c>
      <c r="J31" s="96">
        <v>100</v>
      </c>
      <c r="K31" s="96">
        <v>100</v>
      </c>
      <c r="L31" s="105">
        <v>100</v>
      </c>
      <c r="M31" s="105">
        <v>100</v>
      </c>
    </row>
  </sheetData>
  <sheetProtection/>
  <mergeCells count="21">
    <mergeCell ref="G11:G12"/>
    <mergeCell ref="A10:A12"/>
    <mergeCell ref="I2:M2"/>
    <mergeCell ref="K11:K12"/>
    <mergeCell ref="L11:M11"/>
    <mergeCell ref="B27:M27"/>
    <mergeCell ref="C10:C12"/>
    <mergeCell ref="D10:D12"/>
    <mergeCell ref="F10:M10"/>
    <mergeCell ref="E11:E12"/>
    <mergeCell ref="F11:F12"/>
    <mergeCell ref="B10:B12"/>
    <mergeCell ref="H11:H12"/>
    <mergeCell ref="I1:M1"/>
    <mergeCell ref="B14:M14"/>
    <mergeCell ref="B22:M22"/>
    <mergeCell ref="A8:M8"/>
    <mergeCell ref="A6:M6"/>
    <mergeCell ref="A7:M7"/>
    <mergeCell ref="I11:I12"/>
    <mergeCell ref="J11:J12"/>
  </mergeCells>
  <conditionalFormatting sqref="G23:H26 G28:H31 G17:H21">
    <cfRule type="expression" priority="8" dxfId="0">
      <formula>G17=""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6"/>
  <sheetViews>
    <sheetView view="pageBreakPreview" zoomScale="75" zoomScaleNormal="70" zoomScaleSheetLayoutView="75" zoomScalePageLayoutView="0" workbookViewId="0" topLeftCell="A1">
      <selection activeCell="F1" sqref="F1:H1"/>
    </sheetView>
  </sheetViews>
  <sheetFormatPr defaultColWidth="9.00390625" defaultRowHeight="15.75"/>
  <cols>
    <col min="1" max="1" width="5.375" style="5" customWidth="1"/>
    <col min="2" max="2" width="42.125" style="1" customWidth="1"/>
    <col min="3" max="3" width="11.50390625" style="5" customWidth="1"/>
    <col min="4" max="4" width="14.875" style="1" customWidth="1"/>
    <col min="5" max="5" width="12.875" style="1" customWidth="1"/>
    <col min="6" max="8" width="12.00390625" style="1" customWidth="1"/>
    <col min="9" max="16384" width="9.00390625" style="1" customWidth="1"/>
  </cols>
  <sheetData>
    <row r="1" spans="6:8" ht="114.75" customHeight="1">
      <c r="F1" s="152" t="s">
        <v>171</v>
      </c>
      <c r="G1" s="152"/>
      <c r="H1" s="152"/>
    </row>
    <row r="2" spans="6:8" ht="92.25" customHeight="1">
      <c r="F2" s="150" t="s">
        <v>166</v>
      </c>
      <c r="G2" s="150"/>
      <c r="H2" s="150"/>
    </row>
    <row r="3" ht="18.75" hidden="1">
      <c r="A3" s="7"/>
    </row>
    <row r="4" ht="18.75" hidden="1">
      <c r="A4" s="7"/>
    </row>
    <row r="5" spans="1:8" ht="18.75">
      <c r="A5" s="146" t="s">
        <v>1</v>
      </c>
      <c r="B5" s="146"/>
      <c r="C5" s="146"/>
      <c r="D5" s="146"/>
      <c r="E5" s="146"/>
      <c r="F5" s="146"/>
      <c r="G5" s="146"/>
      <c r="H5" s="146"/>
    </row>
    <row r="6" spans="1:8" ht="48" customHeight="1">
      <c r="A6" s="145" t="s">
        <v>120</v>
      </c>
      <c r="B6" s="146"/>
      <c r="C6" s="146"/>
      <c r="D6" s="146"/>
      <c r="E6" s="146"/>
      <c r="F6" s="146"/>
      <c r="G6" s="146"/>
      <c r="H6" s="146"/>
    </row>
    <row r="7" ht="18.75">
      <c r="A7" s="7"/>
    </row>
    <row r="8" spans="1:8" ht="15.75" customHeight="1">
      <c r="A8" s="144" t="s">
        <v>4</v>
      </c>
      <c r="B8" s="144" t="s">
        <v>31</v>
      </c>
      <c r="C8" s="144" t="s">
        <v>2</v>
      </c>
      <c r="D8" s="144" t="s">
        <v>32</v>
      </c>
      <c r="E8" s="144" t="s">
        <v>33</v>
      </c>
      <c r="F8" s="144"/>
      <c r="G8" s="144"/>
      <c r="H8" s="144"/>
    </row>
    <row r="9" spans="1:8" ht="15.75">
      <c r="A9" s="144"/>
      <c r="B9" s="144"/>
      <c r="C9" s="144"/>
      <c r="D9" s="144"/>
      <c r="E9" s="2" t="s">
        <v>35</v>
      </c>
      <c r="F9" s="3" t="s">
        <v>36</v>
      </c>
      <c r="G9" s="3" t="s">
        <v>37</v>
      </c>
      <c r="H9" s="3" t="s">
        <v>38</v>
      </c>
    </row>
    <row r="10" spans="1:8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50.25" customHeight="1">
      <c r="A11" s="165" t="s">
        <v>71</v>
      </c>
      <c r="B11" s="165"/>
      <c r="C11" s="165"/>
      <c r="D11" s="165"/>
      <c r="E11" s="165"/>
      <c r="F11" s="165"/>
      <c r="G11" s="165"/>
      <c r="H11" s="165"/>
    </row>
    <row r="12" spans="1:8" ht="20.25" customHeight="1">
      <c r="A12" s="165" t="s">
        <v>72</v>
      </c>
      <c r="B12" s="165"/>
      <c r="C12" s="165"/>
      <c r="D12" s="165"/>
      <c r="E12" s="165"/>
      <c r="F12" s="165"/>
      <c r="G12" s="165"/>
      <c r="H12" s="165"/>
    </row>
    <row r="13" spans="1:8" s="9" customFormat="1" ht="63" customHeight="1">
      <c r="A13" s="3" t="s">
        <v>3</v>
      </c>
      <c r="B13" s="41" t="s">
        <v>114</v>
      </c>
      <c r="C13" s="3" t="s">
        <v>73</v>
      </c>
      <c r="D13" s="3" t="s">
        <v>74</v>
      </c>
      <c r="E13" s="98">
        <v>8</v>
      </c>
      <c r="F13" s="64">
        <v>4</v>
      </c>
      <c r="G13" s="66">
        <v>1</v>
      </c>
      <c r="H13" s="66">
        <v>1</v>
      </c>
    </row>
    <row r="14" spans="1:8" s="9" customFormat="1" ht="47.25">
      <c r="A14" s="3" t="s">
        <v>41</v>
      </c>
      <c r="B14" s="41" t="s">
        <v>119</v>
      </c>
      <c r="C14" s="3" t="s">
        <v>75</v>
      </c>
      <c r="D14" s="3" t="s">
        <v>74</v>
      </c>
      <c r="E14" s="98">
        <v>2</v>
      </c>
      <c r="F14" s="64">
        <v>22</v>
      </c>
      <c r="G14" s="66">
        <v>2</v>
      </c>
      <c r="H14" s="66">
        <v>2</v>
      </c>
    </row>
    <row r="15" spans="1:8" s="9" customFormat="1" ht="31.5">
      <c r="A15" s="3" t="s">
        <v>43</v>
      </c>
      <c r="B15" s="41" t="s">
        <v>115</v>
      </c>
      <c r="C15" s="3" t="s">
        <v>73</v>
      </c>
      <c r="D15" s="3" t="s">
        <v>74</v>
      </c>
      <c r="E15" s="65">
        <v>0</v>
      </c>
      <c r="F15" s="64">
        <v>0</v>
      </c>
      <c r="G15" s="66">
        <v>1</v>
      </c>
      <c r="H15" s="66">
        <v>1</v>
      </c>
    </row>
    <row r="16" spans="1:8" s="9" customFormat="1" ht="72" customHeight="1">
      <c r="A16" s="3" t="s">
        <v>44</v>
      </c>
      <c r="B16" s="41" t="s">
        <v>116</v>
      </c>
      <c r="C16" s="3" t="s">
        <v>76</v>
      </c>
      <c r="D16" s="3" t="s">
        <v>74</v>
      </c>
      <c r="E16" s="64">
        <v>2</v>
      </c>
      <c r="F16" s="64">
        <v>0</v>
      </c>
      <c r="G16" s="66">
        <v>0</v>
      </c>
      <c r="H16" s="66">
        <v>0</v>
      </c>
    </row>
  </sheetData>
  <sheetProtection/>
  <mergeCells count="11">
    <mergeCell ref="F1:H1"/>
    <mergeCell ref="F2:H2"/>
    <mergeCell ref="A5:H5"/>
    <mergeCell ref="A6:H6"/>
    <mergeCell ref="A12:H12"/>
    <mergeCell ref="A8:A9"/>
    <mergeCell ref="B8:B9"/>
    <mergeCell ref="C8:C9"/>
    <mergeCell ref="D8:D9"/>
    <mergeCell ref="E8:H8"/>
    <mergeCell ref="A11:H11"/>
  </mergeCells>
  <printOptions/>
  <pageMargins left="0.7874015748031497" right="0.7874015748031497" top="0.5905511811023623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zoomScalePageLayoutView="0" workbookViewId="0" topLeftCell="A1">
      <selection activeCell="K1" sqref="K1:L1"/>
    </sheetView>
  </sheetViews>
  <sheetFormatPr defaultColWidth="9.00390625" defaultRowHeight="15.75"/>
  <cols>
    <col min="1" max="1" width="4.75390625" style="107" customWidth="1"/>
    <col min="2" max="2" width="46.75390625" style="107" customWidth="1"/>
    <col min="3" max="3" width="18.50390625" style="107" customWidth="1"/>
    <col min="4" max="4" width="6.375" style="107" customWidth="1"/>
    <col min="5" max="5" width="6.25390625" style="107" customWidth="1"/>
    <col min="6" max="6" width="10.625" style="107" customWidth="1"/>
    <col min="7" max="7" width="5.75390625" style="107" customWidth="1"/>
    <col min="8" max="8" width="8.875" style="107" customWidth="1"/>
    <col min="9" max="9" width="9.125" style="107" customWidth="1"/>
    <col min="10" max="10" width="9.375" style="107" customWidth="1"/>
    <col min="11" max="11" width="13.00390625" style="107" customWidth="1"/>
    <col min="12" max="12" width="28.125" style="107" customWidth="1"/>
    <col min="13" max="16384" width="9.00390625" style="107" customWidth="1"/>
  </cols>
  <sheetData>
    <row r="1" spans="11:12" ht="76.5" customHeight="1">
      <c r="K1" s="172" t="s">
        <v>172</v>
      </c>
      <c r="L1" s="172"/>
    </row>
    <row r="2" spans="11:12" ht="72" customHeight="1">
      <c r="K2" s="175" t="s">
        <v>149</v>
      </c>
      <c r="L2" s="175"/>
    </row>
    <row r="3" ht="18.75">
      <c r="A3" s="108"/>
    </row>
    <row r="4" spans="1:12" ht="18.75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8.75">
      <c r="A5" s="176" t="s">
        <v>150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ht="4.5" customHeight="1">
      <c r="A6" s="108"/>
    </row>
    <row r="7" spans="1:12" s="109" customFormat="1" ht="27" customHeight="1">
      <c r="A7" s="123" t="s">
        <v>4</v>
      </c>
      <c r="B7" s="123" t="s">
        <v>151</v>
      </c>
      <c r="C7" s="123" t="s">
        <v>11</v>
      </c>
      <c r="D7" s="177" t="s">
        <v>9</v>
      </c>
      <c r="E7" s="178"/>
      <c r="F7" s="178"/>
      <c r="G7" s="179"/>
      <c r="H7" s="177" t="s">
        <v>152</v>
      </c>
      <c r="I7" s="178"/>
      <c r="J7" s="178"/>
      <c r="K7" s="124"/>
      <c r="L7" s="180" t="s">
        <v>153</v>
      </c>
    </row>
    <row r="8" spans="1:12" s="109" customFormat="1" ht="78.75" customHeight="1">
      <c r="A8" s="125"/>
      <c r="B8" s="125"/>
      <c r="C8" s="125"/>
      <c r="D8" s="126" t="s">
        <v>11</v>
      </c>
      <c r="E8" s="126" t="s">
        <v>12</v>
      </c>
      <c r="F8" s="126" t="s">
        <v>13</v>
      </c>
      <c r="G8" s="126" t="s">
        <v>14</v>
      </c>
      <c r="H8" s="126">
        <v>2018</v>
      </c>
      <c r="I8" s="126">
        <v>2019</v>
      </c>
      <c r="J8" s="126">
        <v>2020</v>
      </c>
      <c r="K8" s="126" t="s">
        <v>34</v>
      </c>
      <c r="L8" s="181"/>
    </row>
    <row r="9" spans="1:12" s="109" customFormat="1" ht="15.75">
      <c r="A9" s="126">
        <v>1</v>
      </c>
      <c r="B9" s="126">
        <v>2</v>
      </c>
      <c r="C9" s="126">
        <v>3</v>
      </c>
      <c r="D9" s="126">
        <v>4</v>
      </c>
      <c r="E9" s="126">
        <v>5</v>
      </c>
      <c r="F9" s="126">
        <v>6</v>
      </c>
      <c r="G9" s="126">
        <v>7</v>
      </c>
      <c r="H9" s="126">
        <v>9</v>
      </c>
      <c r="I9" s="126">
        <v>10</v>
      </c>
      <c r="J9" s="126">
        <v>11</v>
      </c>
      <c r="K9" s="126">
        <v>12</v>
      </c>
      <c r="L9" s="126">
        <v>13</v>
      </c>
    </row>
    <row r="10" spans="1:12" s="110" customFormat="1" ht="29.25" customHeight="1">
      <c r="A10" s="166" t="s">
        <v>154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8"/>
    </row>
    <row r="11" spans="1:12" s="110" customFormat="1" ht="28.5" customHeight="1">
      <c r="A11" s="169" t="s">
        <v>72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1"/>
    </row>
    <row r="12" spans="1:12" s="110" customFormat="1" ht="64.5" customHeight="1">
      <c r="A12" s="173" t="s">
        <v>3</v>
      </c>
      <c r="B12" s="127" t="s">
        <v>114</v>
      </c>
      <c r="C12" s="173" t="s">
        <v>40</v>
      </c>
      <c r="D12" s="126">
        <v>241</v>
      </c>
      <c r="E12" s="128" t="s">
        <v>77</v>
      </c>
      <c r="F12" s="129" t="s">
        <v>162</v>
      </c>
      <c r="G12" s="126">
        <v>244</v>
      </c>
      <c r="H12" s="130">
        <v>700</v>
      </c>
      <c r="I12" s="131">
        <v>700</v>
      </c>
      <c r="J12" s="131">
        <v>700</v>
      </c>
      <c r="K12" s="132">
        <f>J12+I12+H12</f>
        <v>2100</v>
      </c>
      <c r="L12" s="173" t="s">
        <v>156</v>
      </c>
    </row>
    <row r="13" spans="1:12" s="110" customFormat="1" ht="63.75" customHeight="1">
      <c r="A13" s="174"/>
      <c r="B13" s="127" t="s">
        <v>161</v>
      </c>
      <c r="C13" s="174"/>
      <c r="D13" s="126">
        <v>241</v>
      </c>
      <c r="E13" s="128" t="s">
        <v>77</v>
      </c>
      <c r="F13" s="133">
        <v>1050074660</v>
      </c>
      <c r="G13" s="126">
        <v>540</v>
      </c>
      <c r="H13" s="130">
        <v>0</v>
      </c>
      <c r="I13" s="131">
        <v>0</v>
      </c>
      <c r="J13" s="131">
        <v>0</v>
      </c>
      <c r="K13" s="132">
        <f>J13+I13+H13</f>
        <v>0</v>
      </c>
      <c r="L13" s="174"/>
    </row>
    <row r="14" spans="1:12" s="110" customFormat="1" ht="45.75" customHeight="1">
      <c r="A14" s="134" t="s">
        <v>41</v>
      </c>
      <c r="B14" s="134" t="s">
        <v>119</v>
      </c>
      <c r="C14" s="126" t="s">
        <v>40</v>
      </c>
      <c r="D14" s="126">
        <v>241</v>
      </c>
      <c r="E14" s="128" t="s">
        <v>77</v>
      </c>
      <c r="F14" s="133">
        <v>1050081830</v>
      </c>
      <c r="G14" s="126">
        <v>245</v>
      </c>
      <c r="H14" s="135">
        <v>620</v>
      </c>
      <c r="I14" s="136">
        <v>300</v>
      </c>
      <c r="J14" s="136">
        <v>300</v>
      </c>
      <c r="K14" s="132">
        <f>J14+I14+H14</f>
        <v>1220</v>
      </c>
      <c r="L14" s="134" t="s">
        <v>163</v>
      </c>
    </row>
    <row r="15" spans="1:12" s="110" customFormat="1" ht="56.25" customHeight="1">
      <c r="A15" s="134" t="s">
        <v>43</v>
      </c>
      <c r="B15" s="134" t="s">
        <v>115</v>
      </c>
      <c r="C15" s="126" t="s">
        <v>40</v>
      </c>
      <c r="D15" s="126">
        <v>241</v>
      </c>
      <c r="E15" s="128" t="s">
        <v>77</v>
      </c>
      <c r="F15" s="133">
        <v>1050081840</v>
      </c>
      <c r="G15" s="126">
        <v>244</v>
      </c>
      <c r="H15" s="135">
        <v>0</v>
      </c>
      <c r="I15" s="136">
        <v>0</v>
      </c>
      <c r="J15" s="136">
        <v>0</v>
      </c>
      <c r="K15" s="132">
        <f>J15+I15+H15</f>
        <v>0</v>
      </c>
      <c r="L15" s="134" t="s">
        <v>156</v>
      </c>
    </row>
    <row r="16" spans="1:12" s="111" customFormat="1" ht="75.75" customHeight="1">
      <c r="A16" s="123" t="s">
        <v>44</v>
      </c>
      <c r="B16" s="137" t="s">
        <v>155</v>
      </c>
      <c r="C16" s="123" t="s">
        <v>40</v>
      </c>
      <c r="D16" s="126">
        <v>241</v>
      </c>
      <c r="E16" s="128" t="s">
        <v>77</v>
      </c>
      <c r="F16" s="133">
        <v>1050083270</v>
      </c>
      <c r="G16" s="126">
        <v>244</v>
      </c>
      <c r="H16" s="138">
        <v>0</v>
      </c>
      <c r="I16" s="131">
        <v>0</v>
      </c>
      <c r="J16" s="131">
        <v>0</v>
      </c>
      <c r="K16" s="139">
        <f>J16+I16+H16</f>
        <v>0</v>
      </c>
      <c r="L16" s="123" t="s">
        <v>156</v>
      </c>
    </row>
    <row r="17" spans="1:12" ht="18.75">
      <c r="A17" s="140"/>
      <c r="B17" s="141" t="s">
        <v>157</v>
      </c>
      <c r="C17" s="140" t="s">
        <v>16</v>
      </c>
      <c r="D17" s="140" t="s">
        <v>16</v>
      </c>
      <c r="E17" s="140" t="s">
        <v>16</v>
      </c>
      <c r="F17" s="140" t="s">
        <v>16</v>
      </c>
      <c r="G17" s="140" t="s">
        <v>16</v>
      </c>
      <c r="H17" s="142">
        <f>H16+H15+H14+H13+H12</f>
        <v>1320</v>
      </c>
      <c r="I17" s="142">
        <f>I16+I15+I14+I13+I12</f>
        <v>1000</v>
      </c>
      <c r="J17" s="142">
        <f>J16+J15+J14+J12</f>
        <v>1000</v>
      </c>
      <c r="K17" s="142">
        <f>K16+K15+K14+K13+K12</f>
        <v>3320</v>
      </c>
      <c r="L17" s="143"/>
    </row>
  </sheetData>
  <sheetProtection/>
  <mergeCells count="12">
    <mergeCell ref="H7:J7"/>
    <mergeCell ref="L7:L8"/>
    <mergeCell ref="A10:L10"/>
    <mergeCell ref="A11:L11"/>
    <mergeCell ref="K1:L1"/>
    <mergeCell ref="A12:A13"/>
    <mergeCell ref="C12:C13"/>
    <mergeCell ref="L12:L13"/>
    <mergeCell ref="K2:L2"/>
    <mergeCell ref="A4:L4"/>
    <mergeCell ref="A5:L5"/>
    <mergeCell ref="D7:G7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3"/>
  <sheetViews>
    <sheetView view="pageBreakPreview" zoomScaleNormal="85" zoomScaleSheetLayoutView="100" zoomScalePageLayoutView="0" workbookViewId="0" topLeftCell="A1">
      <selection activeCell="J1" sqref="J1:L1"/>
    </sheetView>
  </sheetViews>
  <sheetFormatPr defaultColWidth="9.00390625" defaultRowHeight="15.75"/>
  <cols>
    <col min="1" max="1" width="4.875" style="68" customWidth="1"/>
    <col min="2" max="2" width="18.625" style="68" customWidth="1"/>
    <col min="3" max="3" width="27.25390625" style="68" customWidth="1"/>
    <col min="4" max="4" width="31.25390625" style="55" customWidth="1"/>
    <col min="5" max="5" width="9.375" style="78" customWidth="1"/>
    <col min="6" max="6" width="8.25390625" style="95" customWidth="1"/>
    <col min="7" max="7" width="16.00390625" style="78" bestFit="1" customWidth="1"/>
    <col min="8" max="8" width="9.25390625" style="78" bestFit="1" customWidth="1"/>
    <col min="9" max="9" width="12.875" style="23" customWidth="1"/>
    <col min="10" max="10" width="13.00390625" style="23" customWidth="1"/>
    <col min="11" max="11" width="13.125" style="23" customWidth="1"/>
    <col min="12" max="12" width="14.25390625" style="33" customWidth="1"/>
    <col min="13" max="13" width="13.00390625" style="55" bestFit="1" customWidth="1"/>
    <col min="14" max="16384" width="9.00390625" style="55" customWidth="1"/>
  </cols>
  <sheetData>
    <row r="1" spans="10:12" ht="93" customHeight="1">
      <c r="J1" s="152" t="s">
        <v>175</v>
      </c>
      <c r="K1" s="152"/>
      <c r="L1" s="152"/>
    </row>
    <row r="2" spans="10:12" ht="15.75">
      <c r="J2" s="223"/>
      <c r="K2" s="223"/>
      <c r="L2" s="223"/>
    </row>
    <row r="3" spans="4:12" ht="109.5" customHeight="1">
      <c r="D3" s="159"/>
      <c r="E3" s="159"/>
      <c r="J3" s="159" t="s">
        <v>118</v>
      </c>
      <c r="K3" s="159"/>
      <c r="L3" s="159"/>
    </row>
    <row r="4" ht="15.75">
      <c r="A4" s="70"/>
    </row>
    <row r="5" spans="1:12" ht="15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5.75">
      <c r="A6" s="225" t="s">
        <v>52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15.75">
      <c r="A7" s="225" t="s">
        <v>53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</row>
    <row r="8" spans="1:12" ht="15.75">
      <c r="A8" s="225" t="s">
        <v>21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ht="5.25" customHeight="1">
      <c r="A9" s="70"/>
    </row>
    <row r="10" ht="15.75">
      <c r="L10" s="33" t="s">
        <v>5</v>
      </c>
    </row>
    <row r="11" spans="1:12" ht="15.75" customHeight="1">
      <c r="A11" s="198" t="s">
        <v>4</v>
      </c>
      <c r="B11" s="198" t="s">
        <v>19</v>
      </c>
      <c r="C11" s="198" t="s">
        <v>20</v>
      </c>
      <c r="D11" s="198" t="s">
        <v>8</v>
      </c>
      <c r="E11" s="220" t="s">
        <v>9</v>
      </c>
      <c r="F11" s="221"/>
      <c r="G11" s="221"/>
      <c r="H11" s="222"/>
      <c r="I11" s="69" t="s">
        <v>36</v>
      </c>
      <c r="J11" s="69" t="s">
        <v>37</v>
      </c>
      <c r="K11" s="69" t="s">
        <v>38</v>
      </c>
      <c r="L11" s="224" t="s">
        <v>10</v>
      </c>
    </row>
    <row r="12" spans="1:12" ht="81.75" customHeight="1">
      <c r="A12" s="200"/>
      <c r="B12" s="200"/>
      <c r="C12" s="200"/>
      <c r="D12" s="200"/>
      <c r="E12" s="79" t="s">
        <v>11</v>
      </c>
      <c r="F12" s="43" t="s">
        <v>12</v>
      </c>
      <c r="G12" s="79" t="s">
        <v>13</v>
      </c>
      <c r="H12" s="79" t="s">
        <v>14</v>
      </c>
      <c r="I12" s="69" t="s">
        <v>15</v>
      </c>
      <c r="J12" s="69" t="s">
        <v>15</v>
      </c>
      <c r="K12" s="69" t="s">
        <v>15</v>
      </c>
      <c r="L12" s="224"/>
    </row>
    <row r="13" spans="1:12" ht="15.75">
      <c r="A13" s="67">
        <v>1</v>
      </c>
      <c r="B13" s="67">
        <v>2</v>
      </c>
      <c r="C13" s="67">
        <v>3</v>
      </c>
      <c r="D13" s="67">
        <v>4</v>
      </c>
      <c r="E13" s="79">
        <v>5</v>
      </c>
      <c r="F13" s="43">
        <v>6</v>
      </c>
      <c r="G13" s="79">
        <v>7</v>
      </c>
      <c r="H13" s="79">
        <v>8</v>
      </c>
      <c r="I13" s="79">
        <v>9</v>
      </c>
      <c r="J13" s="79">
        <v>10</v>
      </c>
      <c r="K13" s="79">
        <v>11</v>
      </c>
      <c r="L13" s="79">
        <v>12</v>
      </c>
    </row>
    <row r="14" spans="1:12" ht="15.75" customHeight="1">
      <c r="A14" s="198" t="s">
        <v>4</v>
      </c>
      <c r="B14" s="198" t="s">
        <v>19</v>
      </c>
      <c r="C14" s="198" t="s">
        <v>20</v>
      </c>
      <c r="D14" s="198" t="s">
        <v>8</v>
      </c>
      <c r="E14" s="182" t="s">
        <v>11</v>
      </c>
      <c r="F14" s="183" t="s">
        <v>12</v>
      </c>
      <c r="G14" s="182" t="s">
        <v>13</v>
      </c>
      <c r="H14" s="182" t="s">
        <v>14</v>
      </c>
      <c r="I14" s="212" t="s">
        <v>15</v>
      </c>
      <c r="J14" s="212" t="s">
        <v>15</v>
      </c>
      <c r="K14" s="212" t="s">
        <v>15</v>
      </c>
      <c r="L14" s="212" t="s">
        <v>10</v>
      </c>
    </row>
    <row r="15" spans="1:12" ht="81.75" customHeight="1">
      <c r="A15" s="200"/>
      <c r="B15" s="200"/>
      <c r="C15" s="200"/>
      <c r="D15" s="200"/>
      <c r="E15" s="182"/>
      <c r="F15" s="183"/>
      <c r="G15" s="182"/>
      <c r="H15" s="182"/>
      <c r="I15" s="213"/>
      <c r="J15" s="213"/>
      <c r="K15" s="213"/>
      <c r="L15" s="213"/>
    </row>
    <row r="16" spans="1:12" ht="15.75">
      <c r="A16" s="67">
        <v>1</v>
      </c>
      <c r="B16" s="67">
        <v>2</v>
      </c>
      <c r="C16" s="67">
        <v>3</v>
      </c>
      <c r="D16" s="67">
        <v>4</v>
      </c>
      <c r="E16" s="79">
        <v>5</v>
      </c>
      <c r="F16" s="43">
        <v>6</v>
      </c>
      <c r="G16" s="79">
        <v>7</v>
      </c>
      <c r="H16" s="79">
        <v>8</v>
      </c>
      <c r="I16" s="79">
        <v>9</v>
      </c>
      <c r="J16" s="79">
        <v>10</v>
      </c>
      <c r="K16" s="79">
        <v>11</v>
      </c>
      <c r="L16" s="43">
        <v>12</v>
      </c>
    </row>
    <row r="17" spans="1:13" ht="44.25" customHeight="1">
      <c r="A17" s="207">
        <v>1</v>
      </c>
      <c r="B17" s="207" t="s">
        <v>24</v>
      </c>
      <c r="C17" s="207" t="s">
        <v>78</v>
      </c>
      <c r="D17" s="58" t="s">
        <v>51</v>
      </c>
      <c r="E17" s="80" t="s">
        <v>16</v>
      </c>
      <c r="F17" s="80" t="s">
        <v>16</v>
      </c>
      <c r="G17" s="80" t="s">
        <v>16</v>
      </c>
      <c r="H17" s="80" t="s">
        <v>16</v>
      </c>
      <c r="I17" s="71">
        <f>I19+I20</f>
        <v>23681.29</v>
      </c>
      <c r="J17" s="71">
        <f>J19+J20</f>
        <v>18681.29</v>
      </c>
      <c r="K17" s="71">
        <f>K19+K20</f>
        <v>18681.29</v>
      </c>
      <c r="L17" s="71">
        <f>I17+J17+K17</f>
        <v>61043.87</v>
      </c>
      <c r="M17" s="53"/>
    </row>
    <row r="18" spans="1:12" ht="15.75">
      <c r="A18" s="208"/>
      <c r="B18" s="208"/>
      <c r="C18" s="208"/>
      <c r="D18" s="58" t="s">
        <v>17</v>
      </c>
      <c r="E18" s="80"/>
      <c r="F18" s="80" t="s">
        <v>16</v>
      </c>
      <c r="G18" s="80" t="s">
        <v>16</v>
      </c>
      <c r="H18" s="80" t="s">
        <v>16</v>
      </c>
      <c r="I18" s="71"/>
      <c r="J18" s="71"/>
      <c r="K18" s="71"/>
      <c r="L18" s="71"/>
    </row>
    <row r="19" spans="1:12" ht="31.5">
      <c r="A19" s="208"/>
      <c r="B19" s="208"/>
      <c r="C19" s="208"/>
      <c r="D19" s="58" t="s">
        <v>40</v>
      </c>
      <c r="E19" s="80">
        <v>241</v>
      </c>
      <c r="F19" s="80" t="s">
        <v>16</v>
      </c>
      <c r="G19" s="80" t="s">
        <v>16</v>
      </c>
      <c r="H19" s="80" t="s">
        <v>16</v>
      </c>
      <c r="I19" s="71">
        <f>I23+I24+I29+I27+I32+I37+I39+I42+I45+I48+I51</f>
        <v>23606.29</v>
      </c>
      <c r="J19" s="71">
        <f>J23+J24+J27+J29+J32+J37+J39+J42+J45+J48+J51</f>
        <v>18606.29</v>
      </c>
      <c r="K19" s="71">
        <f>K23+K24+K27+K29+K32+K37+K39+K42+K45+K48+K51</f>
        <v>18606.29</v>
      </c>
      <c r="L19" s="71">
        <f>I19+J19+K19</f>
        <v>60818.87</v>
      </c>
    </row>
    <row r="20" spans="1:12" ht="29.25" customHeight="1">
      <c r="A20" s="209"/>
      <c r="B20" s="209"/>
      <c r="C20" s="209"/>
      <c r="D20" s="58" t="s">
        <v>95</v>
      </c>
      <c r="E20" s="80">
        <v>243</v>
      </c>
      <c r="F20" s="80" t="s">
        <v>16</v>
      </c>
      <c r="G20" s="80" t="s">
        <v>16</v>
      </c>
      <c r="H20" s="80" t="s">
        <v>16</v>
      </c>
      <c r="I20" s="71">
        <v>75</v>
      </c>
      <c r="J20" s="71">
        <v>75</v>
      </c>
      <c r="K20" s="71">
        <v>75</v>
      </c>
      <c r="L20" s="71">
        <f>I20+J20+K20</f>
        <v>225</v>
      </c>
    </row>
    <row r="21" spans="1:12" ht="22.5" customHeight="1">
      <c r="A21" s="204" t="s">
        <v>3</v>
      </c>
      <c r="B21" s="192" t="s">
        <v>103</v>
      </c>
      <c r="C21" s="192" t="s">
        <v>99</v>
      </c>
      <c r="D21" s="59" t="s">
        <v>18</v>
      </c>
      <c r="E21" s="43"/>
      <c r="F21" s="43" t="s">
        <v>16</v>
      </c>
      <c r="G21" s="43" t="s">
        <v>16</v>
      </c>
      <c r="H21" s="43" t="s">
        <v>16</v>
      </c>
      <c r="I21" s="72">
        <f>I23+I24</f>
        <v>4809.84</v>
      </c>
      <c r="J21" s="72">
        <f>J23+J24</f>
        <v>4809.84</v>
      </c>
      <c r="K21" s="72">
        <f>K23+K24</f>
        <v>4809.84</v>
      </c>
      <c r="L21" s="72">
        <f>L23+L24</f>
        <v>14429.52</v>
      </c>
    </row>
    <row r="22" spans="1:12" ht="18.75" customHeight="1">
      <c r="A22" s="205"/>
      <c r="B22" s="193"/>
      <c r="C22" s="193"/>
      <c r="D22" s="59" t="s">
        <v>17</v>
      </c>
      <c r="E22" s="43"/>
      <c r="F22" s="43" t="s">
        <v>16</v>
      </c>
      <c r="G22" s="43" t="s">
        <v>16</v>
      </c>
      <c r="H22" s="43" t="s">
        <v>16</v>
      </c>
      <c r="I22" s="72"/>
      <c r="J22" s="72"/>
      <c r="K22" s="72"/>
      <c r="L22" s="72"/>
    </row>
    <row r="23" spans="1:12" ht="24.75" customHeight="1">
      <c r="A23" s="205"/>
      <c r="B23" s="193"/>
      <c r="C23" s="193"/>
      <c r="D23" s="195" t="s">
        <v>40</v>
      </c>
      <c r="E23" s="84">
        <v>241</v>
      </c>
      <c r="F23" s="81" t="s">
        <v>69</v>
      </c>
      <c r="G23" s="84">
        <v>1010081730</v>
      </c>
      <c r="H23" s="85">
        <v>412</v>
      </c>
      <c r="I23" s="73">
        <v>1847.79</v>
      </c>
      <c r="J23" s="73">
        <v>1847.79</v>
      </c>
      <c r="K23" s="73">
        <v>1847.79</v>
      </c>
      <c r="L23" s="73">
        <f>K23+J23+I23</f>
        <v>5543.37</v>
      </c>
    </row>
    <row r="24" spans="1:12" ht="23.25" customHeight="1">
      <c r="A24" s="206"/>
      <c r="B24" s="194"/>
      <c r="C24" s="194"/>
      <c r="D24" s="197"/>
      <c r="E24" s="82">
        <v>241</v>
      </c>
      <c r="F24" s="81" t="s">
        <v>69</v>
      </c>
      <c r="G24" s="82">
        <v>1010083820</v>
      </c>
      <c r="H24" s="83">
        <v>412</v>
      </c>
      <c r="I24" s="22">
        <v>2962.05</v>
      </c>
      <c r="J24" s="22">
        <v>2962.05</v>
      </c>
      <c r="K24" s="22">
        <v>2962.05</v>
      </c>
      <c r="L24" s="22">
        <f>K24+J24+I24</f>
        <v>8886.150000000001</v>
      </c>
    </row>
    <row r="25" spans="1:12" ht="19.5" customHeight="1">
      <c r="A25" s="192" t="s">
        <v>41</v>
      </c>
      <c r="B25" s="192" t="s">
        <v>45</v>
      </c>
      <c r="C25" s="192" t="s">
        <v>79</v>
      </c>
      <c r="D25" s="59" t="s">
        <v>18</v>
      </c>
      <c r="E25" s="43"/>
      <c r="F25" s="43" t="s">
        <v>16</v>
      </c>
      <c r="G25" s="43" t="s">
        <v>16</v>
      </c>
      <c r="H25" s="43" t="s">
        <v>16</v>
      </c>
      <c r="I25" s="72">
        <v>10</v>
      </c>
      <c r="J25" s="72">
        <f>J27+J29</f>
        <v>10</v>
      </c>
      <c r="K25" s="72">
        <v>10</v>
      </c>
      <c r="L25" s="72">
        <f>I25+J25+K25</f>
        <v>30</v>
      </c>
    </row>
    <row r="26" spans="1:12" ht="15.75">
      <c r="A26" s="193"/>
      <c r="B26" s="193"/>
      <c r="C26" s="193"/>
      <c r="D26" s="59" t="s">
        <v>17</v>
      </c>
      <c r="E26" s="43"/>
      <c r="F26" s="43" t="s">
        <v>16</v>
      </c>
      <c r="G26" s="43" t="s">
        <v>16</v>
      </c>
      <c r="H26" s="43" t="s">
        <v>16</v>
      </c>
      <c r="I26" s="72"/>
      <c r="J26" s="72"/>
      <c r="K26" s="72"/>
      <c r="L26" s="72">
        <f>SUM(I26:K26)</f>
        <v>0</v>
      </c>
    </row>
    <row r="27" spans="1:12" ht="19.5" customHeight="1">
      <c r="A27" s="193"/>
      <c r="B27" s="193"/>
      <c r="C27" s="193"/>
      <c r="D27" s="195" t="s">
        <v>40</v>
      </c>
      <c r="E27" s="186">
        <v>241</v>
      </c>
      <c r="F27" s="186" t="s">
        <v>80</v>
      </c>
      <c r="G27" s="188">
        <v>1020081750</v>
      </c>
      <c r="H27" s="186">
        <v>244</v>
      </c>
      <c r="I27" s="190">
        <v>0</v>
      </c>
      <c r="J27" s="190">
        <v>0</v>
      </c>
      <c r="K27" s="190">
        <v>0</v>
      </c>
      <c r="L27" s="190">
        <v>0</v>
      </c>
    </row>
    <row r="28" spans="1:12" ht="6.75" customHeight="1">
      <c r="A28" s="193"/>
      <c r="B28" s="193"/>
      <c r="C28" s="193"/>
      <c r="D28" s="196"/>
      <c r="E28" s="187"/>
      <c r="F28" s="187"/>
      <c r="G28" s="189"/>
      <c r="H28" s="187"/>
      <c r="I28" s="191"/>
      <c r="J28" s="191"/>
      <c r="K28" s="191"/>
      <c r="L28" s="191"/>
    </row>
    <row r="29" spans="1:12" s="54" customFormat="1" ht="25.5" customHeight="1">
      <c r="A29" s="194"/>
      <c r="B29" s="194"/>
      <c r="C29" s="194"/>
      <c r="D29" s="197"/>
      <c r="E29" s="81">
        <v>241</v>
      </c>
      <c r="F29" s="81" t="s">
        <v>80</v>
      </c>
      <c r="G29" s="43">
        <v>1020081770</v>
      </c>
      <c r="H29" s="81">
        <v>360</v>
      </c>
      <c r="I29" s="72">
        <v>10</v>
      </c>
      <c r="J29" s="72">
        <v>10</v>
      </c>
      <c r="K29" s="72">
        <v>10</v>
      </c>
      <c r="L29" s="72">
        <f>I29+J29+K29</f>
        <v>30</v>
      </c>
    </row>
    <row r="30" spans="1:12" ht="24.75" customHeight="1">
      <c r="A30" s="192" t="s">
        <v>43</v>
      </c>
      <c r="B30" s="192" t="s">
        <v>46</v>
      </c>
      <c r="C30" s="192" t="s">
        <v>81</v>
      </c>
      <c r="D30" s="61" t="s">
        <v>18</v>
      </c>
      <c r="E30" s="42"/>
      <c r="F30" s="42" t="s">
        <v>16</v>
      </c>
      <c r="G30" s="42" t="s">
        <v>16</v>
      </c>
      <c r="H30" s="42" t="s">
        <v>16</v>
      </c>
      <c r="I30" s="62">
        <f>I32+I34</f>
        <v>625</v>
      </c>
      <c r="J30" s="62">
        <f>J32+J34</f>
        <v>625</v>
      </c>
      <c r="K30" s="62">
        <f>K32+K34</f>
        <v>625</v>
      </c>
      <c r="L30" s="62">
        <f>L32+L34</f>
        <v>1875</v>
      </c>
    </row>
    <row r="31" spans="1:12" ht="15.75">
      <c r="A31" s="193"/>
      <c r="B31" s="193"/>
      <c r="C31" s="193"/>
      <c r="D31" s="59" t="s">
        <v>17</v>
      </c>
      <c r="E31" s="43"/>
      <c r="F31" s="43" t="s">
        <v>16</v>
      </c>
      <c r="G31" s="43" t="s">
        <v>16</v>
      </c>
      <c r="H31" s="43" t="s">
        <v>16</v>
      </c>
      <c r="I31" s="72"/>
      <c r="J31" s="72"/>
      <c r="K31" s="72"/>
      <c r="L31" s="72"/>
    </row>
    <row r="32" spans="1:12" ht="15.75" customHeight="1">
      <c r="A32" s="193"/>
      <c r="B32" s="193"/>
      <c r="C32" s="193"/>
      <c r="D32" s="195" t="s">
        <v>70</v>
      </c>
      <c r="E32" s="184">
        <v>241</v>
      </c>
      <c r="F32" s="186" t="s">
        <v>69</v>
      </c>
      <c r="G32" s="188">
        <v>1030081780</v>
      </c>
      <c r="H32" s="186">
        <v>412</v>
      </c>
      <c r="I32" s="218">
        <v>550</v>
      </c>
      <c r="J32" s="218">
        <v>550</v>
      </c>
      <c r="K32" s="218">
        <v>550</v>
      </c>
      <c r="L32" s="218">
        <f>I32+J32+K32</f>
        <v>1650</v>
      </c>
    </row>
    <row r="33" spans="1:12" ht="21" customHeight="1">
      <c r="A33" s="193"/>
      <c r="B33" s="193"/>
      <c r="C33" s="193"/>
      <c r="D33" s="197"/>
      <c r="E33" s="185"/>
      <c r="F33" s="187"/>
      <c r="G33" s="189"/>
      <c r="H33" s="187"/>
      <c r="I33" s="219"/>
      <c r="J33" s="219"/>
      <c r="K33" s="219"/>
      <c r="L33" s="219"/>
    </row>
    <row r="34" spans="1:12" ht="27" customHeight="1">
      <c r="A34" s="194"/>
      <c r="B34" s="194"/>
      <c r="C34" s="194"/>
      <c r="D34" s="59" t="s">
        <v>95</v>
      </c>
      <c r="E34" s="81">
        <v>243</v>
      </c>
      <c r="F34" s="81" t="s">
        <v>96</v>
      </c>
      <c r="G34" s="43">
        <v>1030081790</v>
      </c>
      <c r="H34" s="81">
        <v>244</v>
      </c>
      <c r="I34" s="86">
        <v>75</v>
      </c>
      <c r="J34" s="73">
        <v>75</v>
      </c>
      <c r="K34" s="73">
        <v>75</v>
      </c>
      <c r="L34" s="73">
        <f>I34+J34+K34</f>
        <v>225</v>
      </c>
    </row>
    <row r="35" spans="1:12" ht="24" customHeight="1">
      <c r="A35" s="192" t="s">
        <v>44</v>
      </c>
      <c r="B35" s="192" t="s">
        <v>47</v>
      </c>
      <c r="C35" s="192" t="s">
        <v>82</v>
      </c>
      <c r="D35" s="59" t="s">
        <v>18</v>
      </c>
      <c r="E35" s="59"/>
      <c r="F35" s="59"/>
      <c r="G35" s="59"/>
      <c r="H35" s="59"/>
      <c r="I35" s="56">
        <f>I37+I39</f>
        <v>1320</v>
      </c>
      <c r="J35" s="56">
        <f>J37+J39</f>
        <v>1000</v>
      </c>
      <c r="K35" s="56">
        <f>K37+K39</f>
        <v>1000</v>
      </c>
      <c r="L35" s="56">
        <f>I35+J35+K35</f>
        <v>3320</v>
      </c>
    </row>
    <row r="36" spans="1:12" ht="15.75">
      <c r="A36" s="193"/>
      <c r="B36" s="193"/>
      <c r="C36" s="193"/>
      <c r="D36" s="59" t="s">
        <v>17</v>
      </c>
      <c r="E36" s="59"/>
      <c r="F36" s="59"/>
      <c r="G36" s="59"/>
      <c r="H36" s="59"/>
      <c r="I36" s="56"/>
      <c r="J36" s="56"/>
      <c r="K36" s="56"/>
      <c r="L36" s="56"/>
    </row>
    <row r="37" spans="1:12" ht="9" customHeight="1">
      <c r="A37" s="193"/>
      <c r="B37" s="193"/>
      <c r="C37" s="193"/>
      <c r="D37" s="198" t="s">
        <v>40</v>
      </c>
      <c r="E37" s="214">
        <v>241</v>
      </c>
      <c r="F37" s="216" t="s">
        <v>77</v>
      </c>
      <c r="G37" s="195">
        <v>1050083540</v>
      </c>
      <c r="H37" s="214">
        <v>244</v>
      </c>
      <c r="I37" s="210">
        <v>700</v>
      </c>
      <c r="J37" s="210">
        <v>700</v>
      </c>
      <c r="K37" s="210">
        <v>700</v>
      </c>
      <c r="L37" s="210">
        <f>I37+J37+K37</f>
        <v>2100</v>
      </c>
    </row>
    <row r="38" spans="1:12" ht="13.5" customHeight="1">
      <c r="A38" s="193"/>
      <c r="B38" s="193"/>
      <c r="C38" s="193"/>
      <c r="D38" s="199"/>
      <c r="E38" s="215"/>
      <c r="F38" s="217"/>
      <c r="G38" s="197"/>
      <c r="H38" s="215"/>
      <c r="I38" s="211"/>
      <c r="J38" s="211"/>
      <c r="K38" s="211"/>
      <c r="L38" s="211"/>
    </row>
    <row r="39" spans="1:12" ht="27" customHeight="1">
      <c r="A39" s="193"/>
      <c r="B39" s="193"/>
      <c r="C39" s="193"/>
      <c r="D39" s="199"/>
      <c r="E39" s="60">
        <v>241</v>
      </c>
      <c r="F39" s="63" t="s">
        <v>77</v>
      </c>
      <c r="G39" s="59">
        <v>1050081830</v>
      </c>
      <c r="H39" s="60">
        <v>245</v>
      </c>
      <c r="I39" s="57">
        <v>620</v>
      </c>
      <c r="J39" s="57">
        <v>300</v>
      </c>
      <c r="K39" s="57">
        <v>300</v>
      </c>
      <c r="L39" s="57">
        <f>I39+J39+K39</f>
        <v>1220</v>
      </c>
    </row>
    <row r="40" spans="1:12" ht="25.5" customHeight="1">
      <c r="A40" s="192" t="s">
        <v>94</v>
      </c>
      <c r="B40" s="198" t="s">
        <v>83</v>
      </c>
      <c r="C40" s="198" t="s">
        <v>84</v>
      </c>
      <c r="D40" s="59" t="s">
        <v>18</v>
      </c>
      <c r="E40" s="81"/>
      <c r="F40" s="81"/>
      <c r="G40" s="43"/>
      <c r="H40" s="81"/>
      <c r="I40" s="72">
        <v>1254.95</v>
      </c>
      <c r="J40" s="72">
        <v>1574.95</v>
      </c>
      <c r="K40" s="72">
        <v>1574.95</v>
      </c>
      <c r="L40" s="72">
        <f>I40+J40+K40</f>
        <v>4404.85</v>
      </c>
    </row>
    <row r="41" spans="1:12" ht="15.75">
      <c r="A41" s="193"/>
      <c r="B41" s="199"/>
      <c r="C41" s="199"/>
      <c r="D41" s="59" t="s">
        <v>17</v>
      </c>
      <c r="E41" s="81"/>
      <c r="F41" s="81"/>
      <c r="G41" s="43"/>
      <c r="H41" s="81"/>
      <c r="I41" s="72"/>
      <c r="J41" s="72"/>
      <c r="K41" s="72"/>
      <c r="L41" s="72"/>
    </row>
    <row r="42" spans="1:12" ht="31.5">
      <c r="A42" s="194"/>
      <c r="B42" s="200"/>
      <c r="C42" s="200"/>
      <c r="D42" s="59" t="s">
        <v>40</v>
      </c>
      <c r="E42" s="81">
        <v>241</v>
      </c>
      <c r="F42" s="81" t="s">
        <v>85</v>
      </c>
      <c r="G42" s="43">
        <v>1090082450</v>
      </c>
      <c r="H42" s="81">
        <v>244</v>
      </c>
      <c r="I42" s="72">
        <f>I40</f>
        <v>1254.95</v>
      </c>
      <c r="J42" s="72">
        <v>1574.95</v>
      </c>
      <c r="K42" s="72">
        <v>1574.95</v>
      </c>
      <c r="L42" s="72">
        <f>I42+J42+K42</f>
        <v>4404.85</v>
      </c>
    </row>
    <row r="43" spans="1:12" ht="25.5" customHeight="1">
      <c r="A43" s="192" t="s">
        <v>97</v>
      </c>
      <c r="B43" s="198" t="s">
        <v>86</v>
      </c>
      <c r="C43" s="201" t="s">
        <v>87</v>
      </c>
      <c r="D43" s="59" t="s">
        <v>18</v>
      </c>
      <c r="E43" s="43"/>
      <c r="F43" s="81"/>
      <c r="G43" s="81"/>
      <c r="H43" s="43"/>
      <c r="I43" s="72">
        <v>75.3</v>
      </c>
      <c r="J43" s="72">
        <v>75.3</v>
      </c>
      <c r="K43" s="72">
        <v>75.3</v>
      </c>
      <c r="L43" s="72">
        <f>I43+J43+K43</f>
        <v>225.89999999999998</v>
      </c>
    </row>
    <row r="44" spans="1:12" ht="21" customHeight="1">
      <c r="A44" s="193"/>
      <c r="B44" s="199"/>
      <c r="C44" s="202"/>
      <c r="D44" s="59" t="s">
        <v>17</v>
      </c>
      <c r="E44" s="81"/>
      <c r="F44" s="81"/>
      <c r="G44" s="81"/>
      <c r="H44" s="81"/>
      <c r="I44" s="74"/>
      <c r="J44" s="72"/>
      <c r="K44" s="72"/>
      <c r="L44" s="72"/>
    </row>
    <row r="45" spans="1:12" ht="39.75" customHeight="1">
      <c r="A45" s="194"/>
      <c r="B45" s="200"/>
      <c r="C45" s="203"/>
      <c r="D45" s="59" t="s">
        <v>40</v>
      </c>
      <c r="E45" s="81">
        <v>241</v>
      </c>
      <c r="F45" s="81" t="s">
        <v>85</v>
      </c>
      <c r="G45" s="43">
        <v>1090082460</v>
      </c>
      <c r="H45" s="81">
        <v>244</v>
      </c>
      <c r="I45" s="72">
        <v>75.3</v>
      </c>
      <c r="J45" s="72">
        <v>75.3</v>
      </c>
      <c r="K45" s="72">
        <v>75.3</v>
      </c>
      <c r="L45" s="72">
        <f>I45+J45+K45</f>
        <v>225.89999999999998</v>
      </c>
    </row>
    <row r="46" spans="1:12" ht="25.5" customHeight="1">
      <c r="A46" s="192" t="s">
        <v>100</v>
      </c>
      <c r="B46" s="198" t="s">
        <v>88</v>
      </c>
      <c r="C46" s="198" t="s">
        <v>139</v>
      </c>
      <c r="D46" s="59" t="s">
        <v>18</v>
      </c>
      <c r="E46" s="81"/>
      <c r="F46" s="81"/>
      <c r="G46" s="43"/>
      <c r="H46" s="81"/>
      <c r="I46" s="72">
        <v>250</v>
      </c>
      <c r="J46" s="72">
        <v>250</v>
      </c>
      <c r="K46" s="72">
        <v>250</v>
      </c>
      <c r="L46" s="72">
        <f>I46+J46+K46</f>
        <v>750</v>
      </c>
    </row>
    <row r="47" spans="1:12" ht="15.75">
      <c r="A47" s="193"/>
      <c r="B47" s="199"/>
      <c r="C47" s="199"/>
      <c r="D47" s="59" t="s">
        <v>17</v>
      </c>
      <c r="E47" s="81"/>
      <c r="F47" s="81"/>
      <c r="G47" s="81"/>
      <c r="H47" s="81"/>
      <c r="I47" s="72"/>
      <c r="J47" s="72"/>
      <c r="K47" s="72"/>
      <c r="L47" s="72"/>
    </row>
    <row r="48" spans="1:12" ht="151.5" customHeight="1">
      <c r="A48" s="194"/>
      <c r="B48" s="200"/>
      <c r="C48" s="200"/>
      <c r="D48" s="59" t="s">
        <v>40</v>
      </c>
      <c r="E48" s="81">
        <v>241</v>
      </c>
      <c r="F48" s="81" t="s">
        <v>85</v>
      </c>
      <c r="G48" s="43">
        <v>1090082470</v>
      </c>
      <c r="H48" s="81">
        <v>244</v>
      </c>
      <c r="I48" s="72">
        <v>250</v>
      </c>
      <c r="J48" s="72">
        <v>250</v>
      </c>
      <c r="K48" s="72">
        <v>250</v>
      </c>
      <c r="L48" s="72">
        <f>I48+J48+K48</f>
        <v>750</v>
      </c>
    </row>
    <row r="49" spans="1:12" ht="25.5" customHeight="1">
      <c r="A49" s="192" t="s">
        <v>101</v>
      </c>
      <c r="B49" s="198" t="s">
        <v>89</v>
      </c>
      <c r="C49" s="198" t="s">
        <v>90</v>
      </c>
      <c r="D49" s="59" t="s">
        <v>18</v>
      </c>
      <c r="E49" s="81"/>
      <c r="F49" s="81"/>
      <c r="G49" s="43"/>
      <c r="H49" s="81"/>
      <c r="I49" s="72">
        <v>15336.2</v>
      </c>
      <c r="J49" s="72">
        <v>10336.2</v>
      </c>
      <c r="K49" s="72">
        <v>10336.2</v>
      </c>
      <c r="L49" s="72">
        <f>K49+J49+I49</f>
        <v>36008.600000000006</v>
      </c>
    </row>
    <row r="50" spans="1:12" ht="15.75">
      <c r="A50" s="193"/>
      <c r="B50" s="199"/>
      <c r="C50" s="199"/>
      <c r="D50" s="59" t="s">
        <v>17</v>
      </c>
      <c r="E50" s="81"/>
      <c r="F50" s="81"/>
      <c r="G50" s="43"/>
      <c r="H50" s="81"/>
      <c r="I50" s="72"/>
      <c r="J50" s="72"/>
      <c r="K50" s="72"/>
      <c r="L50" s="72"/>
    </row>
    <row r="51" spans="1:12" ht="27.75" customHeight="1">
      <c r="A51" s="194"/>
      <c r="B51" s="200"/>
      <c r="C51" s="200"/>
      <c r="D51" s="59" t="s">
        <v>40</v>
      </c>
      <c r="E51" s="43">
        <v>241</v>
      </c>
      <c r="F51" s="43" t="s">
        <v>69</v>
      </c>
      <c r="G51" s="43">
        <v>1090082940</v>
      </c>
      <c r="H51" s="81">
        <v>244</v>
      </c>
      <c r="I51" s="76">
        <f>I49</f>
        <v>15336.2</v>
      </c>
      <c r="J51" s="76">
        <f>J49</f>
        <v>10336.2</v>
      </c>
      <c r="K51" s="76">
        <f>K49</f>
        <v>10336.2</v>
      </c>
      <c r="L51" s="72">
        <f>I51+J51+K51</f>
        <v>36008.600000000006</v>
      </c>
    </row>
    <row r="52" spans="9:12" ht="15.75">
      <c r="I52" s="77"/>
      <c r="J52" s="77"/>
      <c r="K52" s="77"/>
      <c r="L52" s="75"/>
    </row>
    <row r="53" spans="9:12" ht="15.75">
      <c r="I53" s="77"/>
      <c r="J53" s="77"/>
      <c r="K53" s="77"/>
      <c r="L53" s="75"/>
    </row>
  </sheetData>
  <sheetProtection/>
  <mergeCells count="81">
    <mergeCell ref="J1:L1"/>
    <mergeCell ref="J2:L2"/>
    <mergeCell ref="L11:L12"/>
    <mergeCell ref="A5:L5"/>
    <mergeCell ref="A6:L6"/>
    <mergeCell ref="A7:L7"/>
    <mergeCell ref="A8:L8"/>
    <mergeCell ref="A11:A12"/>
    <mergeCell ref="B11:B12"/>
    <mergeCell ref="C11:C12"/>
    <mergeCell ref="D11:D12"/>
    <mergeCell ref="E11:H11"/>
    <mergeCell ref="D3:E3"/>
    <mergeCell ref="J3:L3"/>
    <mergeCell ref="L27:L28"/>
    <mergeCell ref="G32:G33"/>
    <mergeCell ref="L32:L33"/>
    <mergeCell ref="H32:H33"/>
    <mergeCell ref="I32:I33"/>
    <mergeCell ref="I27:I28"/>
    <mergeCell ref="H37:H38"/>
    <mergeCell ref="D32:D33"/>
    <mergeCell ref="I37:I38"/>
    <mergeCell ref="J37:J38"/>
    <mergeCell ref="K37:K38"/>
    <mergeCell ref="E37:E38"/>
    <mergeCell ref="F37:F38"/>
    <mergeCell ref="G37:G38"/>
    <mergeCell ref="K32:K33"/>
    <mergeCell ref="J32:J33"/>
    <mergeCell ref="L37:L38"/>
    <mergeCell ref="D37:D39"/>
    <mergeCell ref="J27:J28"/>
    <mergeCell ref="L14:L15"/>
    <mergeCell ref="B17:B20"/>
    <mergeCell ref="C17:C20"/>
    <mergeCell ref="K14:K15"/>
    <mergeCell ref="J14:J15"/>
    <mergeCell ref="I14:I15"/>
    <mergeCell ref="H14:H15"/>
    <mergeCell ref="A21:A24"/>
    <mergeCell ref="B21:B24"/>
    <mergeCell ref="C21:C24"/>
    <mergeCell ref="D14:D15"/>
    <mergeCell ref="C14:C15"/>
    <mergeCell ref="A14:A15"/>
    <mergeCell ref="B14:B15"/>
    <mergeCell ref="A17:A20"/>
    <mergeCell ref="D23:D24"/>
    <mergeCell ref="A40:A42"/>
    <mergeCell ref="B40:B42"/>
    <mergeCell ref="C40:C42"/>
    <mergeCell ref="C30:C34"/>
    <mergeCell ref="B35:B39"/>
    <mergeCell ref="A35:A39"/>
    <mergeCell ref="C35:C39"/>
    <mergeCell ref="A49:A51"/>
    <mergeCell ref="B49:B51"/>
    <mergeCell ref="C49:C51"/>
    <mergeCell ref="A43:A45"/>
    <mergeCell ref="B43:B45"/>
    <mergeCell ref="C43:C45"/>
    <mergeCell ref="A46:A48"/>
    <mergeCell ref="B46:B48"/>
    <mergeCell ref="C46:C48"/>
    <mergeCell ref="K27:K28"/>
    <mergeCell ref="H27:H28"/>
    <mergeCell ref="A25:A29"/>
    <mergeCell ref="A30:A34"/>
    <mergeCell ref="B30:B34"/>
    <mergeCell ref="B25:B29"/>
    <mergeCell ref="C25:C29"/>
    <mergeCell ref="D27:D29"/>
    <mergeCell ref="G14:G15"/>
    <mergeCell ref="F14:F15"/>
    <mergeCell ref="E14:E15"/>
    <mergeCell ref="E32:E33"/>
    <mergeCell ref="F32:F33"/>
    <mergeCell ref="E27:E28"/>
    <mergeCell ref="F27:F28"/>
    <mergeCell ref="G27:G28"/>
  </mergeCells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78"/>
  <sheetViews>
    <sheetView tabSelected="1" view="pageBreakPreview" zoomScaleSheetLayoutView="100" zoomScalePageLayoutView="0" workbookViewId="0" topLeftCell="A1">
      <selection activeCell="I1" sqref="I1:K1"/>
    </sheetView>
  </sheetViews>
  <sheetFormatPr defaultColWidth="9.00390625" defaultRowHeight="15.75" outlineLevelCol="1"/>
  <cols>
    <col min="1" max="1" width="5.375" style="10" customWidth="1"/>
    <col min="2" max="2" width="19.75390625" style="6" customWidth="1"/>
    <col min="3" max="3" width="24.375" style="6" customWidth="1"/>
    <col min="4" max="4" width="27.50390625" style="6" customWidth="1"/>
    <col min="5" max="7" width="13.00390625" style="13" hidden="1" customWidth="1" outlineLevel="1"/>
    <col min="8" max="8" width="13.50390625" style="6" bestFit="1" customWidth="1" collapsed="1"/>
    <col min="9" max="9" width="18.625" style="6" bestFit="1" customWidth="1"/>
    <col min="10" max="10" width="13.375" style="6" bestFit="1" customWidth="1"/>
    <col min="11" max="11" width="18.125" style="6" bestFit="1" customWidth="1"/>
    <col min="12" max="12" width="9.00390625" style="6" customWidth="1"/>
    <col min="13" max="13" width="17.875" style="14" bestFit="1" customWidth="1"/>
    <col min="14" max="16384" width="9.00390625" style="6" customWidth="1"/>
  </cols>
  <sheetData>
    <row r="1" spans="9:11" ht="96.75" customHeight="1">
      <c r="I1" s="152" t="s">
        <v>176</v>
      </c>
      <c r="J1" s="152"/>
      <c r="K1" s="152"/>
    </row>
    <row r="2" spans="9:11" ht="6.75" customHeight="1">
      <c r="I2" s="150"/>
      <c r="J2" s="150"/>
      <c r="K2" s="150"/>
    </row>
    <row r="3" spans="9:11" ht="110.25" customHeight="1">
      <c r="I3" s="150" t="s">
        <v>165</v>
      </c>
      <c r="J3" s="150"/>
      <c r="K3" s="150"/>
    </row>
    <row r="4" spans="1:11" ht="18.75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.75">
      <c r="A5" s="146" t="s">
        <v>26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8.75">
      <c r="A6" s="146" t="s">
        <v>27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8.75">
      <c r="A7" s="146" t="s">
        <v>28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8.75">
      <c r="A8" s="146" t="s">
        <v>29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8.75">
      <c r="A9" s="146" t="s">
        <v>30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.5" customHeight="1">
      <c r="A10" s="24"/>
      <c r="B10" s="1"/>
      <c r="C10" s="1"/>
      <c r="D10" s="1"/>
      <c r="E10" s="12"/>
      <c r="F10" s="12"/>
      <c r="G10" s="12"/>
      <c r="H10" s="1"/>
      <c r="I10" s="1"/>
      <c r="J10" s="1"/>
      <c r="K10" s="1"/>
    </row>
    <row r="11" spans="1:11" ht="12.75" customHeight="1">
      <c r="A11" s="5"/>
      <c r="B11" s="1"/>
      <c r="C11" s="1"/>
      <c r="D11" s="1"/>
      <c r="E11" s="12"/>
      <c r="F11" s="12"/>
      <c r="G11" s="12"/>
      <c r="H11" s="1"/>
      <c r="I11" s="1"/>
      <c r="J11" s="1"/>
      <c r="K11" s="25" t="s">
        <v>5</v>
      </c>
    </row>
    <row r="12" spans="1:11" ht="57.75" customHeight="1">
      <c r="A12" s="144" t="s">
        <v>4</v>
      </c>
      <c r="B12" s="144" t="s">
        <v>19</v>
      </c>
      <c r="C12" s="144" t="s">
        <v>20</v>
      </c>
      <c r="D12" s="144" t="s">
        <v>23</v>
      </c>
      <c r="E12" s="11">
        <v>2014</v>
      </c>
      <c r="F12" s="11">
        <v>2015</v>
      </c>
      <c r="G12" s="11">
        <v>2016</v>
      </c>
      <c r="H12" s="3" t="s">
        <v>36</v>
      </c>
      <c r="I12" s="3" t="s">
        <v>37</v>
      </c>
      <c r="J12" s="3" t="s">
        <v>38</v>
      </c>
      <c r="K12" s="144" t="s">
        <v>10</v>
      </c>
    </row>
    <row r="13" spans="1:11" ht="18.75">
      <c r="A13" s="144"/>
      <c r="B13" s="144"/>
      <c r="C13" s="144"/>
      <c r="D13" s="144"/>
      <c r="E13" s="11"/>
      <c r="F13" s="11"/>
      <c r="G13" s="11"/>
      <c r="H13" s="3" t="s">
        <v>15</v>
      </c>
      <c r="I13" s="3" t="s">
        <v>15</v>
      </c>
      <c r="J13" s="3" t="s">
        <v>15</v>
      </c>
      <c r="K13" s="144"/>
    </row>
    <row r="14" spans="1:11" ht="15.75" customHeight="1">
      <c r="A14" s="3">
        <v>1</v>
      </c>
      <c r="B14" s="3">
        <v>2</v>
      </c>
      <c r="C14" s="3">
        <v>3</v>
      </c>
      <c r="D14" s="3">
        <v>4</v>
      </c>
      <c r="E14" s="11"/>
      <c r="F14" s="11"/>
      <c r="G14" s="11"/>
      <c r="H14" s="3">
        <v>5</v>
      </c>
      <c r="I14" s="3">
        <v>6</v>
      </c>
      <c r="J14" s="3">
        <v>7</v>
      </c>
      <c r="K14" s="3">
        <v>8</v>
      </c>
    </row>
    <row r="15" spans="1:11" ht="17.25" customHeight="1">
      <c r="A15" s="226">
        <v>1</v>
      </c>
      <c r="B15" s="229" t="s">
        <v>24</v>
      </c>
      <c r="C15" s="232" t="s">
        <v>78</v>
      </c>
      <c r="D15" s="41" t="s">
        <v>22</v>
      </c>
      <c r="E15" s="50" t="e">
        <f>#REF!+E29+E36+#REF!</f>
        <v>#REF!</v>
      </c>
      <c r="F15" s="50" t="e">
        <f>#REF!+F29+F36+#REF!</f>
        <v>#REF!</v>
      </c>
      <c r="G15" s="50" t="e">
        <f>#REF!+G29+G36+#REF!</f>
        <v>#REF!</v>
      </c>
      <c r="H15" s="87">
        <f>H19</f>
        <v>23681.29</v>
      </c>
      <c r="I15" s="87">
        <f>I19</f>
        <v>18681.29</v>
      </c>
      <c r="J15" s="87">
        <f>J19</f>
        <v>18681.29</v>
      </c>
      <c r="K15" s="87">
        <f>H15+I15+J15</f>
        <v>61043.87</v>
      </c>
    </row>
    <row r="16" spans="1:11" ht="14.25" customHeight="1">
      <c r="A16" s="227"/>
      <c r="B16" s="230"/>
      <c r="C16" s="232"/>
      <c r="D16" s="41" t="s">
        <v>6</v>
      </c>
      <c r="E16" s="51"/>
      <c r="F16" s="51"/>
      <c r="G16" s="51"/>
      <c r="H16" s="88"/>
      <c r="I16" s="88"/>
      <c r="J16" s="88"/>
      <c r="K16" s="88"/>
    </row>
    <row r="17" spans="1:11" ht="15" customHeight="1">
      <c r="A17" s="227"/>
      <c r="B17" s="230"/>
      <c r="C17" s="232"/>
      <c r="D17" s="44" t="s">
        <v>48</v>
      </c>
      <c r="E17" s="52" t="e">
        <f>#REF!+E31+E38+#REF!</f>
        <v>#REF!</v>
      </c>
      <c r="F17" s="52" t="e">
        <f>#REF!+F31+F38+#REF!</f>
        <v>#REF!</v>
      </c>
      <c r="G17" s="52" t="e">
        <f>#REF!+G31+G38+#REF!</f>
        <v>#REF!</v>
      </c>
      <c r="H17" s="88"/>
      <c r="I17" s="88"/>
      <c r="J17" s="88"/>
      <c r="K17" s="88"/>
    </row>
    <row r="18" spans="1:11" ht="16.5" customHeight="1">
      <c r="A18" s="227"/>
      <c r="B18" s="230"/>
      <c r="C18" s="232"/>
      <c r="D18" s="41" t="s">
        <v>49</v>
      </c>
      <c r="E18" s="52" t="e">
        <f>#REF!+E32+E39+#REF!</f>
        <v>#REF!</v>
      </c>
      <c r="F18" s="52" t="e">
        <f>#REF!+F32+F39+#REF!</f>
        <v>#REF!</v>
      </c>
      <c r="G18" s="52" t="e">
        <f>#REF!+G32+G39+#REF!</f>
        <v>#REF!</v>
      </c>
      <c r="H18" s="89"/>
      <c r="I18" s="89"/>
      <c r="J18" s="89"/>
      <c r="K18" s="89"/>
    </row>
    <row r="19" spans="1:11" ht="14.25" customHeight="1">
      <c r="A19" s="227"/>
      <c r="B19" s="230"/>
      <c r="C19" s="232"/>
      <c r="D19" s="41" t="s">
        <v>25</v>
      </c>
      <c r="E19" s="52" t="e">
        <f>#REF!+E33+E40+#REF!</f>
        <v>#REF!</v>
      </c>
      <c r="F19" s="52" t="e">
        <f>#REF!+F33+F40+#REF!</f>
        <v>#REF!</v>
      </c>
      <c r="G19" s="52" t="e">
        <f>#REF!+G33+G40+#REF!</f>
        <v>#REF!</v>
      </c>
      <c r="H19" s="88">
        <f>H26+H33+H40+H47+H54+H61+H68+H75</f>
        <v>23681.29</v>
      </c>
      <c r="I19" s="88">
        <f>I26+I33+I40+I47+I54+I61+I68+I75</f>
        <v>18681.29</v>
      </c>
      <c r="J19" s="88">
        <f>J26+J33+J40+J47+J54+J61+J68+J75</f>
        <v>18681.29</v>
      </c>
      <c r="K19" s="88">
        <f>H19+I19+J19</f>
        <v>61043.87</v>
      </c>
    </row>
    <row r="20" spans="1:11" ht="45" customHeight="1">
      <c r="A20" s="227"/>
      <c r="B20" s="230"/>
      <c r="C20" s="232"/>
      <c r="D20" s="45" t="s">
        <v>50</v>
      </c>
      <c r="E20" s="51" t="e">
        <f>#REF!+E34+E41+#REF!</f>
        <v>#REF!</v>
      </c>
      <c r="F20" s="51" t="e">
        <f>#REF!+F34+F41+#REF!</f>
        <v>#REF!</v>
      </c>
      <c r="G20" s="51" t="e">
        <f>#REF!+G34+G41+#REF!</f>
        <v>#REF!</v>
      </c>
      <c r="H20" s="88"/>
      <c r="I20" s="88"/>
      <c r="J20" s="88"/>
      <c r="K20" s="88"/>
    </row>
    <row r="21" spans="1:11" ht="21.75" customHeight="1">
      <c r="A21" s="228"/>
      <c r="B21" s="231"/>
      <c r="C21" s="232"/>
      <c r="D21" s="41" t="s">
        <v>7</v>
      </c>
      <c r="E21" s="51" t="e">
        <f>#REF!+E35+E42+#REF!</f>
        <v>#REF!</v>
      </c>
      <c r="F21" s="51" t="e">
        <f>#REF!+F35+F42+#REF!</f>
        <v>#REF!</v>
      </c>
      <c r="G21" s="51" t="e">
        <f>#REF!+G35+G42+#REF!</f>
        <v>#REF!</v>
      </c>
      <c r="H21" s="88"/>
      <c r="I21" s="88"/>
      <c r="J21" s="88"/>
      <c r="K21" s="88"/>
    </row>
    <row r="22" spans="1:11" ht="30" customHeight="1">
      <c r="A22" s="226" t="s">
        <v>3</v>
      </c>
      <c r="B22" s="229" t="s">
        <v>102</v>
      </c>
      <c r="C22" s="232" t="s">
        <v>99</v>
      </c>
      <c r="D22" s="41" t="s">
        <v>22</v>
      </c>
      <c r="E22" s="47">
        <f>SUM(E24:E28)</f>
        <v>174209.6939</v>
      </c>
      <c r="F22" s="47">
        <f>SUM(F24:F28)</f>
        <v>81921.9133</v>
      </c>
      <c r="G22" s="47">
        <f>SUM(G24:G28)</f>
        <v>93721.1</v>
      </c>
      <c r="H22" s="87">
        <f>H26</f>
        <v>4809.84</v>
      </c>
      <c r="I22" s="87">
        <f>SUM(I24:I28)</f>
        <v>4809.84</v>
      </c>
      <c r="J22" s="87">
        <f>SUM(J24:J28)</f>
        <v>4809.84</v>
      </c>
      <c r="K22" s="87">
        <f>SUM(H22:J22)</f>
        <v>14429.52</v>
      </c>
    </row>
    <row r="23" spans="1:11" ht="15.75" customHeight="1">
      <c r="A23" s="227"/>
      <c r="B23" s="230"/>
      <c r="C23" s="232"/>
      <c r="D23" s="41" t="s">
        <v>6</v>
      </c>
      <c r="E23" s="47"/>
      <c r="F23" s="47"/>
      <c r="G23" s="47"/>
      <c r="H23" s="88"/>
      <c r="I23" s="88"/>
      <c r="J23" s="88"/>
      <c r="K23" s="88"/>
    </row>
    <row r="24" spans="1:11" ht="15.75" customHeight="1">
      <c r="A24" s="227"/>
      <c r="B24" s="230"/>
      <c r="C24" s="232"/>
      <c r="D24" s="44" t="s">
        <v>48</v>
      </c>
      <c r="E24" s="48"/>
      <c r="F24" s="48"/>
      <c r="G24" s="48"/>
      <c r="H24" s="88"/>
      <c r="I24" s="88"/>
      <c r="J24" s="88"/>
      <c r="K24" s="88"/>
    </row>
    <row r="25" spans="1:11" ht="15.75" customHeight="1">
      <c r="A25" s="227"/>
      <c r="B25" s="230"/>
      <c r="C25" s="232"/>
      <c r="D25" s="41" t="s">
        <v>49</v>
      </c>
      <c r="E25" s="47"/>
      <c r="F25" s="47"/>
      <c r="G25" s="47"/>
      <c r="H25" s="88"/>
      <c r="I25" s="88"/>
      <c r="J25" s="88"/>
      <c r="K25" s="88"/>
    </row>
    <row r="26" spans="1:11" ht="15.75" customHeight="1">
      <c r="A26" s="227"/>
      <c r="B26" s="230"/>
      <c r="C26" s="232"/>
      <c r="D26" s="41" t="s">
        <v>25</v>
      </c>
      <c r="E26" s="47">
        <v>174209.6939</v>
      </c>
      <c r="F26" s="47">
        <v>81921.9133</v>
      </c>
      <c r="G26" s="47">
        <v>93721.1</v>
      </c>
      <c r="H26" s="88">
        <v>4809.84</v>
      </c>
      <c r="I26" s="88">
        <v>4809.84</v>
      </c>
      <c r="J26" s="88">
        <v>4809.84</v>
      </c>
      <c r="K26" s="88">
        <f>H26+I26+J26</f>
        <v>14429.52</v>
      </c>
    </row>
    <row r="27" spans="1:11" ht="15.75" customHeight="1">
      <c r="A27" s="227"/>
      <c r="B27" s="230"/>
      <c r="C27" s="232"/>
      <c r="D27" s="45" t="s">
        <v>50</v>
      </c>
      <c r="E27" s="49"/>
      <c r="F27" s="49"/>
      <c r="G27" s="49"/>
      <c r="H27" s="88"/>
      <c r="I27" s="88"/>
      <c r="J27" s="88"/>
      <c r="K27" s="88"/>
    </row>
    <row r="28" spans="1:11" ht="15.75" customHeight="1">
      <c r="A28" s="228"/>
      <c r="B28" s="231"/>
      <c r="C28" s="232"/>
      <c r="D28" s="41" t="s">
        <v>7</v>
      </c>
      <c r="E28" s="47"/>
      <c r="F28" s="47"/>
      <c r="G28" s="47"/>
      <c r="H28" s="88"/>
      <c r="I28" s="88"/>
      <c r="J28" s="88"/>
      <c r="K28" s="88"/>
    </row>
    <row r="29" spans="1:11" ht="15.75" customHeight="1">
      <c r="A29" s="226" t="s">
        <v>41</v>
      </c>
      <c r="B29" s="229" t="s">
        <v>45</v>
      </c>
      <c r="C29" s="232" t="s">
        <v>79</v>
      </c>
      <c r="D29" s="41" t="s">
        <v>22</v>
      </c>
      <c r="E29" s="47">
        <f>SUM(E31:E35)</f>
        <v>174209.6939</v>
      </c>
      <c r="F29" s="47">
        <f>SUM(F31:F35)</f>
        <v>81921.9133</v>
      </c>
      <c r="G29" s="47">
        <f>SUM(G31:G35)</f>
        <v>93721.1</v>
      </c>
      <c r="H29" s="87">
        <v>10</v>
      </c>
      <c r="I29" s="87">
        <f>SUM(I31:I35)</f>
        <v>10</v>
      </c>
      <c r="J29" s="87">
        <f>SUM(J31:J35)</f>
        <v>10</v>
      </c>
      <c r="K29" s="87">
        <f>SUM(H29:J29)</f>
        <v>30</v>
      </c>
    </row>
    <row r="30" spans="1:11" ht="14.25" customHeight="1">
      <c r="A30" s="227"/>
      <c r="B30" s="230"/>
      <c r="C30" s="232"/>
      <c r="D30" s="41" t="s">
        <v>6</v>
      </c>
      <c r="E30" s="47"/>
      <c r="F30" s="47"/>
      <c r="G30" s="47"/>
      <c r="H30" s="88"/>
      <c r="I30" s="88"/>
      <c r="J30" s="88"/>
      <c r="K30" s="88"/>
    </row>
    <row r="31" spans="1:11" ht="16.5" customHeight="1">
      <c r="A31" s="227"/>
      <c r="B31" s="230"/>
      <c r="C31" s="232"/>
      <c r="D31" s="44" t="s">
        <v>48</v>
      </c>
      <c r="E31" s="48"/>
      <c r="F31" s="48"/>
      <c r="G31" s="48"/>
      <c r="H31" s="88"/>
      <c r="I31" s="88"/>
      <c r="J31" s="88"/>
      <c r="K31" s="88"/>
    </row>
    <row r="32" spans="1:11" ht="14.25" customHeight="1">
      <c r="A32" s="227"/>
      <c r="B32" s="230"/>
      <c r="C32" s="232"/>
      <c r="D32" s="41" t="s">
        <v>49</v>
      </c>
      <c r="E32" s="47"/>
      <c r="F32" s="47"/>
      <c r="G32" s="47"/>
      <c r="H32" s="88"/>
      <c r="I32" s="88"/>
      <c r="J32" s="88"/>
      <c r="K32" s="88"/>
    </row>
    <row r="33" spans="1:11" ht="16.5" customHeight="1">
      <c r="A33" s="227"/>
      <c r="B33" s="230"/>
      <c r="C33" s="232"/>
      <c r="D33" s="41" t="s">
        <v>25</v>
      </c>
      <c r="E33" s="47">
        <v>174209.6939</v>
      </c>
      <c r="F33" s="47">
        <v>81921.9133</v>
      </c>
      <c r="G33" s="47">
        <v>93721.1</v>
      </c>
      <c r="H33" s="88">
        <v>10</v>
      </c>
      <c r="I33" s="88">
        <v>10</v>
      </c>
      <c r="J33" s="88">
        <v>10</v>
      </c>
      <c r="K33" s="88">
        <f>H33+I33+J33</f>
        <v>30</v>
      </c>
    </row>
    <row r="34" spans="1:11" ht="46.5" customHeight="1">
      <c r="A34" s="227"/>
      <c r="B34" s="230"/>
      <c r="C34" s="232"/>
      <c r="D34" s="45" t="s">
        <v>50</v>
      </c>
      <c r="E34" s="49"/>
      <c r="F34" s="49"/>
      <c r="G34" s="49"/>
      <c r="H34" s="88"/>
      <c r="I34" s="88"/>
      <c r="J34" s="88"/>
      <c r="K34" s="88"/>
    </row>
    <row r="35" spans="1:11" ht="13.5" customHeight="1">
      <c r="A35" s="228"/>
      <c r="B35" s="231"/>
      <c r="C35" s="232"/>
      <c r="D35" s="41" t="s">
        <v>7</v>
      </c>
      <c r="E35" s="47"/>
      <c r="F35" s="47"/>
      <c r="G35" s="47"/>
      <c r="H35" s="88"/>
      <c r="I35" s="88"/>
      <c r="J35" s="88"/>
      <c r="K35" s="88"/>
    </row>
    <row r="36" spans="1:12" ht="15.75" customHeight="1">
      <c r="A36" s="226" t="s">
        <v>43</v>
      </c>
      <c r="B36" s="229" t="s">
        <v>46</v>
      </c>
      <c r="C36" s="232" t="s">
        <v>81</v>
      </c>
      <c r="D36" s="41" t="s">
        <v>22</v>
      </c>
      <c r="E36" s="47">
        <f>SUM(E38:E42)</f>
        <v>23.4</v>
      </c>
      <c r="F36" s="47">
        <f>SUM(F38:F42)</f>
        <v>0</v>
      </c>
      <c r="G36" s="47">
        <f>SUM(G38:G42)</f>
        <v>558.124</v>
      </c>
      <c r="H36" s="87">
        <v>625</v>
      </c>
      <c r="I36" s="87">
        <v>625</v>
      </c>
      <c r="J36" s="87">
        <v>625</v>
      </c>
      <c r="K36" s="87">
        <f>SUM(H36:J36)</f>
        <v>1875</v>
      </c>
      <c r="L36" s="46"/>
    </row>
    <row r="37" spans="1:11" ht="12" customHeight="1">
      <c r="A37" s="227"/>
      <c r="B37" s="230"/>
      <c r="C37" s="232"/>
      <c r="D37" s="41" t="s">
        <v>6</v>
      </c>
      <c r="E37" s="47"/>
      <c r="F37" s="47"/>
      <c r="G37" s="47"/>
      <c r="H37" s="88"/>
      <c r="I37" s="88"/>
      <c r="J37" s="88"/>
      <c r="K37" s="88"/>
    </row>
    <row r="38" spans="1:11" ht="16.5" customHeight="1">
      <c r="A38" s="227"/>
      <c r="B38" s="230"/>
      <c r="C38" s="232"/>
      <c r="D38" s="44" t="s">
        <v>48</v>
      </c>
      <c r="E38" s="48"/>
      <c r="F38" s="48"/>
      <c r="G38" s="48"/>
      <c r="H38" s="88"/>
      <c r="I38" s="88"/>
      <c r="J38" s="88"/>
      <c r="K38" s="88"/>
    </row>
    <row r="39" spans="1:11" ht="13.5" customHeight="1">
      <c r="A39" s="227"/>
      <c r="B39" s="230"/>
      <c r="C39" s="232"/>
      <c r="D39" s="41" t="s">
        <v>49</v>
      </c>
      <c r="E39" s="47">
        <v>23.4</v>
      </c>
      <c r="F39" s="47">
        <v>0</v>
      </c>
      <c r="G39" s="47">
        <v>237.64000000000001</v>
      </c>
      <c r="H39" s="88"/>
      <c r="I39" s="88"/>
      <c r="J39" s="88"/>
      <c r="K39" s="88"/>
    </row>
    <row r="40" spans="1:11" ht="14.25" customHeight="1">
      <c r="A40" s="227"/>
      <c r="B40" s="230"/>
      <c r="C40" s="232"/>
      <c r="D40" s="41" t="s">
        <v>25</v>
      </c>
      <c r="E40" s="47">
        <v>0</v>
      </c>
      <c r="F40" s="47">
        <v>0</v>
      </c>
      <c r="G40" s="47">
        <v>320.484</v>
      </c>
      <c r="H40" s="88">
        <v>625</v>
      </c>
      <c r="I40" s="88">
        <v>625</v>
      </c>
      <c r="J40" s="88">
        <v>625</v>
      </c>
      <c r="K40" s="88">
        <f>SUM(H40:J40)</f>
        <v>1875</v>
      </c>
    </row>
    <row r="41" spans="1:11" ht="46.5" customHeight="1">
      <c r="A41" s="227"/>
      <c r="B41" s="230"/>
      <c r="C41" s="232"/>
      <c r="D41" s="45" t="s">
        <v>50</v>
      </c>
      <c r="E41" s="49"/>
      <c r="F41" s="49"/>
      <c r="G41" s="49"/>
      <c r="H41" s="88"/>
      <c r="I41" s="88"/>
      <c r="J41" s="88"/>
      <c r="K41" s="88"/>
    </row>
    <row r="42" spans="1:11" ht="19.5" customHeight="1">
      <c r="A42" s="228"/>
      <c r="B42" s="231"/>
      <c r="C42" s="232"/>
      <c r="D42" s="41" t="s">
        <v>7</v>
      </c>
      <c r="E42" s="47"/>
      <c r="F42" s="47"/>
      <c r="G42" s="47"/>
      <c r="H42" s="88"/>
      <c r="I42" s="88"/>
      <c r="J42" s="88"/>
      <c r="K42" s="88"/>
    </row>
    <row r="43" spans="1:11" ht="15" customHeight="1">
      <c r="A43" s="226" t="s">
        <v>44</v>
      </c>
      <c r="B43" s="229" t="s">
        <v>47</v>
      </c>
      <c r="C43" s="232" t="s">
        <v>92</v>
      </c>
      <c r="D43" s="41" t="s">
        <v>22</v>
      </c>
      <c r="E43" s="47">
        <f>SUM(E45:E49)</f>
        <v>12095.88</v>
      </c>
      <c r="F43" s="47">
        <f>SUM(F45:F49)</f>
        <v>11940</v>
      </c>
      <c r="G43" s="47">
        <f>SUM(G45:G49)</f>
        <v>10600</v>
      </c>
      <c r="H43" s="90">
        <f>H46+H47</f>
        <v>1320</v>
      </c>
      <c r="I43" s="87">
        <v>1000</v>
      </c>
      <c r="J43" s="87">
        <v>1000</v>
      </c>
      <c r="K43" s="87">
        <f>SUM(H43:J43)</f>
        <v>3320</v>
      </c>
    </row>
    <row r="44" spans="1:11" ht="15" customHeight="1">
      <c r="A44" s="227"/>
      <c r="B44" s="230"/>
      <c r="C44" s="232"/>
      <c r="D44" s="41" t="s">
        <v>6</v>
      </c>
      <c r="E44" s="47"/>
      <c r="F44" s="47"/>
      <c r="G44" s="47"/>
      <c r="H44" s="91"/>
      <c r="I44" s="88"/>
      <c r="J44" s="88"/>
      <c r="K44" s="88"/>
    </row>
    <row r="45" spans="1:11" ht="17.25" customHeight="1">
      <c r="A45" s="227"/>
      <c r="B45" s="230"/>
      <c r="C45" s="232"/>
      <c r="D45" s="44" t="s">
        <v>48</v>
      </c>
      <c r="E45" s="48"/>
      <c r="F45" s="48"/>
      <c r="G45" s="48"/>
      <c r="H45" s="91"/>
      <c r="I45" s="88"/>
      <c r="J45" s="88"/>
      <c r="K45" s="88"/>
    </row>
    <row r="46" spans="1:11" ht="15" customHeight="1">
      <c r="A46" s="227"/>
      <c r="B46" s="230"/>
      <c r="C46" s="232"/>
      <c r="D46" s="41" t="s">
        <v>49</v>
      </c>
      <c r="E46" s="47"/>
      <c r="F46" s="47"/>
      <c r="G46" s="47"/>
      <c r="H46" s="91"/>
      <c r="I46" s="88"/>
      <c r="J46" s="88"/>
      <c r="K46" s="88"/>
    </row>
    <row r="47" spans="1:11" ht="17.25" customHeight="1">
      <c r="A47" s="227"/>
      <c r="B47" s="230"/>
      <c r="C47" s="232"/>
      <c r="D47" s="41" t="s">
        <v>25</v>
      </c>
      <c r="E47" s="47">
        <v>12095.88</v>
      </c>
      <c r="F47" s="47">
        <v>11940</v>
      </c>
      <c r="G47" s="47">
        <v>10600</v>
      </c>
      <c r="H47" s="91">
        <v>1320</v>
      </c>
      <c r="I47" s="88">
        <v>1000</v>
      </c>
      <c r="J47" s="88">
        <v>1000</v>
      </c>
      <c r="K47" s="88">
        <f>SUM(H47:J47)</f>
        <v>3320</v>
      </c>
    </row>
    <row r="48" spans="1:11" ht="46.5" customHeight="1">
      <c r="A48" s="227"/>
      <c r="B48" s="230"/>
      <c r="C48" s="232"/>
      <c r="D48" s="45" t="s">
        <v>50</v>
      </c>
      <c r="E48" s="49"/>
      <c r="F48" s="49"/>
      <c r="G48" s="49"/>
      <c r="H48" s="88"/>
      <c r="I48" s="88"/>
      <c r="J48" s="88"/>
      <c r="K48" s="88"/>
    </row>
    <row r="49" spans="1:11" ht="16.5" customHeight="1">
      <c r="A49" s="228"/>
      <c r="B49" s="231"/>
      <c r="C49" s="232"/>
      <c r="D49" s="41" t="s">
        <v>7</v>
      </c>
      <c r="E49" s="47"/>
      <c r="F49" s="47"/>
      <c r="G49" s="47"/>
      <c r="H49" s="88"/>
      <c r="I49" s="88"/>
      <c r="J49" s="88"/>
      <c r="K49" s="88"/>
    </row>
    <row r="50" spans="1:11" ht="13.5" customHeight="1">
      <c r="A50" s="226" t="s">
        <v>94</v>
      </c>
      <c r="B50" s="229" t="s">
        <v>83</v>
      </c>
      <c r="C50" s="232" t="s">
        <v>84</v>
      </c>
      <c r="D50" s="41" t="s">
        <v>22</v>
      </c>
      <c r="E50" s="47">
        <f>SUM(E52:E56)</f>
        <v>12095.88</v>
      </c>
      <c r="F50" s="47">
        <f>SUM(F52:F56)</f>
        <v>11940</v>
      </c>
      <c r="G50" s="47">
        <f>SUM(G52:G56)</f>
        <v>10600</v>
      </c>
      <c r="H50" s="92">
        <f>H54</f>
        <v>1254.95</v>
      </c>
      <c r="I50" s="92">
        <v>1574.95</v>
      </c>
      <c r="J50" s="92">
        <v>1574.95</v>
      </c>
      <c r="K50" s="87">
        <f>SUM(H50:J50)</f>
        <v>4404.85</v>
      </c>
    </row>
    <row r="51" spans="1:11" ht="14.25" customHeight="1">
      <c r="A51" s="227"/>
      <c r="B51" s="230"/>
      <c r="C51" s="232"/>
      <c r="D51" s="41" t="s">
        <v>6</v>
      </c>
      <c r="E51" s="47"/>
      <c r="F51" s="47"/>
      <c r="G51" s="47"/>
      <c r="H51" s="88"/>
      <c r="I51" s="88"/>
      <c r="J51" s="88"/>
      <c r="K51" s="88"/>
    </row>
    <row r="52" spans="1:11" ht="17.25" customHeight="1">
      <c r="A52" s="227"/>
      <c r="B52" s="230"/>
      <c r="C52" s="232"/>
      <c r="D52" s="44" t="s">
        <v>48</v>
      </c>
      <c r="E52" s="48"/>
      <c r="F52" s="48"/>
      <c r="G52" s="48"/>
      <c r="H52" s="88"/>
      <c r="I52" s="88"/>
      <c r="J52" s="88"/>
      <c r="K52" s="88"/>
    </row>
    <row r="53" spans="1:11" ht="15.75" customHeight="1">
      <c r="A53" s="227"/>
      <c r="B53" s="230"/>
      <c r="C53" s="232"/>
      <c r="D53" s="41" t="s">
        <v>49</v>
      </c>
      <c r="E53" s="47"/>
      <c r="F53" s="47"/>
      <c r="G53" s="47"/>
      <c r="H53" s="88"/>
      <c r="I53" s="88"/>
      <c r="J53" s="88"/>
      <c r="K53" s="88"/>
    </row>
    <row r="54" spans="1:11" ht="15" customHeight="1">
      <c r="A54" s="227"/>
      <c r="B54" s="230"/>
      <c r="C54" s="232"/>
      <c r="D54" s="41" t="s">
        <v>25</v>
      </c>
      <c r="E54" s="47">
        <v>12095.88</v>
      </c>
      <c r="F54" s="47">
        <v>11940</v>
      </c>
      <c r="G54" s="47">
        <v>10600</v>
      </c>
      <c r="H54" s="93">
        <v>1254.95</v>
      </c>
      <c r="I54" s="93">
        <v>1574.95</v>
      </c>
      <c r="J54" s="93">
        <v>1574.95</v>
      </c>
      <c r="K54" s="88">
        <f>SUM(H54:J54)</f>
        <v>4404.85</v>
      </c>
    </row>
    <row r="55" spans="1:11" ht="45" customHeight="1">
      <c r="A55" s="227"/>
      <c r="B55" s="230"/>
      <c r="C55" s="232"/>
      <c r="D55" s="45" t="s">
        <v>50</v>
      </c>
      <c r="E55" s="49"/>
      <c r="F55" s="49"/>
      <c r="G55" s="49"/>
      <c r="H55" s="88"/>
      <c r="I55" s="88"/>
      <c r="J55" s="88"/>
      <c r="K55" s="88"/>
    </row>
    <row r="56" spans="1:11" ht="15" customHeight="1">
      <c r="A56" s="228"/>
      <c r="B56" s="231"/>
      <c r="C56" s="232"/>
      <c r="D56" s="41" t="s">
        <v>7</v>
      </c>
      <c r="E56" s="47"/>
      <c r="F56" s="47"/>
      <c r="G56" s="47"/>
      <c r="H56" s="88"/>
      <c r="I56" s="88"/>
      <c r="J56" s="88"/>
      <c r="K56" s="88"/>
    </row>
    <row r="57" spans="1:11" ht="15" customHeight="1">
      <c r="A57" s="226" t="s">
        <v>97</v>
      </c>
      <c r="B57" s="229" t="s">
        <v>86</v>
      </c>
      <c r="C57" s="232" t="s">
        <v>87</v>
      </c>
      <c r="D57" s="41" t="s">
        <v>22</v>
      </c>
      <c r="E57" s="47">
        <f>SUM(E59:E63)</f>
        <v>12095.88</v>
      </c>
      <c r="F57" s="47">
        <f>SUM(F59:F63)</f>
        <v>11940</v>
      </c>
      <c r="G57" s="47">
        <f>SUM(G59:G63)</f>
        <v>10600</v>
      </c>
      <c r="H57" s="92">
        <v>75.3</v>
      </c>
      <c r="I57" s="92">
        <v>75.3</v>
      </c>
      <c r="J57" s="92">
        <v>75.3</v>
      </c>
      <c r="K57" s="87">
        <f>SUM(H57:J57)</f>
        <v>225.89999999999998</v>
      </c>
    </row>
    <row r="58" spans="1:11" ht="12.75" customHeight="1">
      <c r="A58" s="227"/>
      <c r="B58" s="230"/>
      <c r="C58" s="232"/>
      <c r="D58" s="41" t="s">
        <v>6</v>
      </c>
      <c r="E58" s="47"/>
      <c r="F58" s="47"/>
      <c r="G58" s="47"/>
      <c r="H58" s="88"/>
      <c r="I58" s="88"/>
      <c r="J58" s="88"/>
      <c r="K58" s="88"/>
    </row>
    <row r="59" spans="1:11" ht="16.5" customHeight="1">
      <c r="A59" s="227"/>
      <c r="B59" s="230"/>
      <c r="C59" s="232"/>
      <c r="D59" s="44" t="s">
        <v>48</v>
      </c>
      <c r="E59" s="48"/>
      <c r="F59" s="48"/>
      <c r="G59" s="48"/>
      <c r="H59" s="88"/>
      <c r="I59" s="88"/>
      <c r="J59" s="88"/>
      <c r="K59" s="88"/>
    </row>
    <row r="60" spans="1:11" ht="16.5" customHeight="1">
      <c r="A60" s="227"/>
      <c r="B60" s="230"/>
      <c r="C60" s="232"/>
      <c r="D60" s="41" t="s">
        <v>49</v>
      </c>
      <c r="E60" s="47"/>
      <c r="F60" s="47"/>
      <c r="G60" s="47"/>
      <c r="H60" s="88"/>
      <c r="I60" s="88"/>
      <c r="J60" s="88"/>
      <c r="K60" s="88"/>
    </row>
    <row r="61" spans="1:11" ht="15" customHeight="1">
      <c r="A61" s="227"/>
      <c r="B61" s="230"/>
      <c r="C61" s="232"/>
      <c r="D61" s="41" t="s">
        <v>25</v>
      </c>
      <c r="E61" s="47">
        <v>12095.88</v>
      </c>
      <c r="F61" s="47">
        <v>11940</v>
      </c>
      <c r="G61" s="47">
        <v>10600</v>
      </c>
      <c r="H61" s="93">
        <v>75.3</v>
      </c>
      <c r="I61" s="93">
        <v>75.3</v>
      </c>
      <c r="J61" s="93">
        <v>75.3</v>
      </c>
      <c r="K61" s="88">
        <f>SUM(H61:J61)</f>
        <v>225.89999999999998</v>
      </c>
    </row>
    <row r="62" spans="1:11" ht="46.5" customHeight="1">
      <c r="A62" s="227"/>
      <c r="B62" s="230"/>
      <c r="C62" s="232"/>
      <c r="D62" s="45" t="s">
        <v>50</v>
      </c>
      <c r="E62" s="49"/>
      <c r="F62" s="49"/>
      <c r="G62" s="49"/>
      <c r="H62" s="88"/>
      <c r="I62" s="88"/>
      <c r="J62" s="88"/>
      <c r="K62" s="88"/>
    </row>
    <row r="63" spans="1:11" ht="14.25" customHeight="1">
      <c r="A63" s="228"/>
      <c r="B63" s="231"/>
      <c r="C63" s="232"/>
      <c r="D63" s="41" t="s">
        <v>7</v>
      </c>
      <c r="E63" s="47"/>
      <c r="F63" s="47"/>
      <c r="G63" s="47"/>
      <c r="H63" s="88"/>
      <c r="I63" s="88"/>
      <c r="J63" s="88"/>
      <c r="K63" s="88"/>
    </row>
    <row r="64" spans="1:11" ht="12.75" customHeight="1">
      <c r="A64" s="226" t="s">
        <v>100</v>
      </c>
      <c r="B64" s="229" t="s">
        <v>88</v>
      </c>
      <c r="C64" s="232" t="s">
        <v>140</v>
      </c>
      <c r="D64" s="41" t="s">
        <v>22</v>
      </c>
      <c r="E64" s="47">
        <f>SUM(E66:E70)</f>
        <v>12095.88</v>
      </c>
      <c r="F64" s="47">
        <f>SUM(F66:F70)</f>
        <v>11940</v>
      </c>
      <c r="G64" s="47">
        <f>SUM(G66:G70)</f>
        <v>10600</v>
      </c>
      <c r="H64" s="92">
        <v>250</v>
      </c>
      <c r="I64" s="92">
        <v>250</v>
      </c>
      <c r="J64" s="92">
        <v>250</v>
      </c>
      <c r="K64" s="87">
        <f>SUM(H64:J64)</f>
        <v>750</v>
      </c>
    </row>
    <row r="65" spans="1:11" ht="14.25" customHeight="1">
      <c r="A65" s="227"/>
      <c r="B65" s="230"/>
      <c r="C65" s="232"/>
      <c r="D65" s="41" t="s">
        <v>6</v>
      </c>
      <c r="E65" s="47"/>
      <c r="F65" s="47"/>
      <c r="G65" s="47"/>
      <c r="H65" s="88"/>
      <c r="I65" s="88"/>
      <c r="J65" s="88"/>
      <c r="K65" s="88"/>
    </row>
    <row r="66" spans="1:11" ht="15" customHeight="1">
      <c r="A66" s="227"/>
      <c r="B66" s="230"/>
      <c r="C66" s="232"/>
      <c r="D66" s="44" t="s">
        <v>48</v>
      </c>
      <c r="E66" s="48"/>
      <c r="F66" s="48"/>
      <c r="G66" s="48"/>
      <c r="H66" s="88"/>
      <c r="I66" s="88"/>
      <c r="J66" s="88"/>
      <c r="K66" s="88"/>
    </row>
    <row r="67" spans="1:11" ht="14.25" customHeight="1">
      <c r="A67" s="227"/>
      <c r="B67" s="230"/>
      <c r="C67" s="232"/>
      <c r="D67" s="41" t="s">
        <v>49</v>
      </c>
      <c r="E67" s="47"/>
      <c r="F67" s="47"/>
      <c r="G67" s="47"/>
      <c r="H67" s="88"/>
      <c r="I67" s="88"/>
      <c r="J67" s="88"/>
      <c r="K67" s="88"/>
    </row>
    <row r="68" spans="1:11" ht="15" customHeight="1">
      <c r="A68" s="227"/>
      <c r="B68" s="230"/>
      <c r="C68" s="232"/>
      <c r="D68" s="41" t="s">
        <v>25</v>
      </c>
      <c r="E68" s="47">
        <v>12095.88</v>
      </c>
      <c r="F68" s="47">
        <v>11940</v>
      </c>
      <c r="G68" s="47">
        <v>10600</v>
      </c>
      <c r="H68" s="93">
        <v>250</v>
      </c>
      <c r="I68" s="93">
        <v>250</v>
      </c>
      <c r="J68" s="93">
        <v>250</v>
      </c>
      <c r="K68" s="88">
        <f>SUM(H68:J68)</f>
        <v>750</v>
      </c>
    </row>
    <row r="69" spans="1:11" ht="46.5" customHeight="1">
      <c r="A69" s="227"/>
      <c r="B69" s="230"/>
      <c r="C69" s="232"/>
      <c r="D69" s="45" t="s">
        <v>50</v>
      </c>
      <c r="E69" s="49"/>
      <c r="F69" s="49"/>
      <c r="G69" s="49"/>
      <c r="H69" s="88"/>
      <c r="I69" s="88"/>
      <c r="J69" s="88"/>
      <c r="K69" s="88"/>
    </row>
    <row r="70" spans="1:11" ht="90" customHeight="1">
      <c r="A70" s="228"/>
      <c r="B70" s="231"/>
      <c r="C70" s="232"/>
      <c r="D70" s="41" t="s">
        <v>7</v>
      </c>
      <c r="E70" s="47"/>
      <c r="F70" s="47"/>
      <c r="G70" s="47"/>
      <c r="H70" s="88"/>
      <c r="I70" s="88"/>
      <c r="J70" s="88"/>
      <c r="K70" s="88"/>
    </row>
    <row r="71" spans="1:11" ht="12.75" customHeight="1">
      <c r="A71" s="226" t="s">
        <v>101</v>
      </c>
      <c r="B71" s="229" t="s">
        <v>89</v>
      </c>
      <c r="C71" s="232" t="s">
        <v>93</v>
      </c>
      <c r="D71" s="41" t="s">
        <v>22</v>
      </c>
      <c r="E71" s="47">
        <f>SUM(E73:E77)</f>
        <v>12095.88</v>
      </c>
      <c r="F71" s="47">
        <f>SUM(F73:F77)</f>
        <v>11940</v>
      </c>
      <c r="G71" s="47">
        <f>SUM(G73:G77)</f>
        <v>10600</v>
      </c>
      <c r="H71" s="92">
        <f>SUM(H74:H77)</f>
        <v>15336.2</v>
      </c>
      <c r="I71" s="92">
        <f>SUM(I74:I77)</f>
        <v>10336.2</v>
      </c>
      <c r="J71" s="92">
        <f>SUM(J74:J77)</f>
        <v>10336.2</v>
      </c>
      <c r="K71" s="87">
        <f>SUM(H71:J71)</f>
        <v>36008.600000000006</v>
      </c>
    </row>
    <row r="72" spans="1:11" ht="13.5" customHeight="1">
      <c r="A72" s="227"/>
      <c r="B72" s="230"/>
      <c r="C72" s="232"/>
      <c r="D72" s="41" t="s">
        <v>6</v>
      </c>
      <c r="E72" s="47"/>
      <c r="F72" s="47"/>
      <c r="G72" s="47"/>
      <c r="H72" s="88"/>
      <c r="I72" s="88"/>
      <c r="J72" s="88"/>
      <c r="K72" s="88"/>
    </row>
    <row r="73" spans="1:11" ht="15.75" customHeight="1">
      <c r="A73" s="227"/>
      <c r="B73" s="230"/>
      <c r="C73" s="232"/>
      <c r="D73" s="44" t="s">
        <v>48</v>
      </c>
      <c r="E73" s="48"/>
      <c r="F73" s="48"/>
      <c r="G73" s="48"/>
      <c r="H73" s="88"/>
      <c r="I73" s="88"/>
      <c r="J73" s="88"/>
      <c r="K73" s="88"/>
    </row>
    <row r="74" spans="1:11" ht="15" customHeight="1">
      <c r="A74" s="227"/>
      <c r="B74" s="230"/>
      <c r="C74" s="232"/>
      <c r="D74" s="41" t="s">
        <v>49</v>
      </c>
      <c r="E74" s="47"/>
      <c r="F74" s="47"/>
      <c r="G74" s="47"/>
      <c r="H74" s="88"/>
      <c r="I74" s="88"/>
      <c r="J74" s="88"/>
      <c r="K74" s="88"/>
    </row>
    <row r="75" spans="1:11" ht="16.5" customHeight="1">
      <c r="A75" s="227"/>
      <c r="B75" s="230"/>
      <c r="C75" s="232"/>
      <c r="D75" s="41" t="s">
        <v>25</v>
      </c>
      <c r="E75" s="47">
        <v>12095.88</v>
      </c>
      <c r="F75" s="47">
        <v>11940</v>
      </c>
      <c r="G75" s="47">
        <v>10600</v>
      </c>
      <c r="H75" s="93">
        <v>15336.2</v>
      </c>
      <c r="I75" s="93">
        <v>10336.2</v>
      </c>
      <c r="J75" s="93">
        <v>10336.2</v>
      </c>
      <c r="K75" s="88">
        <f>SUM(H75:J75)</f>
        <v>36008.600000000006</v>
      </c>
    </row>
    <row r="76" spans="1:11" ht="48">
      <c r="A76" s="227"/>
      <c r="B76" s="230"/>
      <c r="C76" s="232"/>
      <c r="D76" s="45" t="s">
        <v>50</v>
      </c>
      <c r="E76" s="49"/>
      <c r="F76" s="49"/>
      <c r="G76" s="49"/>
      <c r="H76" s="88"/>
      <c r="I76" s="88"/>
      <c r="J76" s="88"/>
      <c r="K76" s="88"/>
    </row>
    <row r="77" spans="1:11" ht="16.5" customHeight="1">
      <c r="A77" s="228"/>
      <c r="B77" s="231"/>
      <c r="C77" s="232"/>
      <c r="D77" s="41" t="s">
        <v>7</v>
      </c>
      <c r="E77" s="47"/>
      <c r="F77" s="47"/>
      <c r="G77" s="47"/>
      <c r="H77" s="88"/>
      <c r="I77" s="88"/>
      <c r="J77" s="88"/>
      <c r="K77" s="88"/>
    </row>
    <row r="78" spans="8:11" ht="18.75">
      <c r="H78" s="94"/>
      <c r="I78" s="94"/>
      <c r="J78" s="94"/>
      <c r="K78" s="94"/>
    </row>
  </sheetData>
  <sheetProtection/>
  <mergeCells count="41">
    <mergeCell ref="A71:A77"/>
    <mergeCell ref="B71:B77"/>
    <mergeCell ref="C71:C77"/>
    <mergeCell ref="A57:A63"/>
    <mergeCell ref="B57:B63"/>
    <mergeCell ref="C57:C63"/>
    <mergeCell ref="A64:A70"/>
    <mergeCell ref="B64:B70"/>
    <mergeCell ref="C64:C70"/>
    <mergeCell ref="A43:A49"/>
    <mergeCell ref="B43:B49"/>
    <mergeCell ref="C43:C49"/>
    <mergeCell ref="A50:A56"/>
    <mergeCell ref="B50:B56"/>
    <mergeCell ref="C50:C56"/>
    <mergeCell ref="A36:A42"/>
    <mergeCell ref="B36:B42"/>
    <mergeCell ref="C36:C42"/>
    <mergeCell ref="K12:K13"/>
    <mergeCell ref="A15:A21"/>
    <mergeCell ref="B15:B21"/>
    <mergeCell ref="C15:C21"/>
    <mergeCell ref="A29:A35"/>
    <mergeCell ref="B29:B35"/>
    <mergeCell ref="C29:C35"/>
    <mergeCell ref="A22:A28"/>
    <mergeCell ref="B22:B28"/>
    <mergeCell ref="C22:C28"/>
    <mergeCell ref="I1:K1"/>
    <mergeCell ref="A8:K8"/>
    <mergeCell ref="A12:A13"/>
    <mergeCell ref="B12:B13"/>
    <mergeCell ref="C12:C13"/>
    <mergeCell ref="D12:D13"/>
    <mergeCell ref="A9:K9"/>
    <mergeCell ref="A7:K7"/>
    <mergeCell ref="I3:K3"/>
    <mergeCell ref="I2:K2"/>
    <mergeCell ref="A4:K4"/>
    <mergeCell ref="A5:K5"/>
    <mergeCell ref="A6:K6"/>
  </mergeCells>
  <printOptions/>
  <pageMargins left="0.5905511811023623" right="0.5905511811023623" top="0.984251968503937" bottom="0.1968503937007874" header="0.31496062992125984" footer="0.31496062992125984"/>
  <pageSetup fitToHeight="0" fitToWidth="1" horizontalDpi="600" verticalDpi="600" orientation="landscape" paperSize="9" scale="89" r:id="rId1"/>
  <rowBreaks count="3" manualBreakCount="3">
    <brk id="21" max="10" man="1"/>
    <brk id="42" max="10" man="1"/>
    <brk id="63" max="10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view="pageBreakPreview" zoomScale="85" zoomScaleSheetLayoutView="85" zoomScalePageLayoutView="0" workbookViewId="0" topLeftCell="A1">
      <selection activeCell="E1" sqref="E1:H1"/>
    </sheetView>
  </sheetViews>
  <sheetFormatPr defaultColWidth="9.00390625" defaultRowHeight="15.75"/>
  <cols>
    <col min="1" max="1" width="4.75390625" style="5" customWidth="1"/>
    <col min="2" max="2" width="40.375" style="1" customWidth="1"/>
    <col min="3" max="3" width="13.125" style="5" customWidth="1"/>
    <col min="4" max="4" width="14.875" style="1" customWidth="1"/>
    <col min="5" max="5" width="11.375" style="1" customWidth="1"/>
    <col min="6" max="6" width="10.50390625" style="1" customWidth="1"/>
    <col min="7" max="7" width="10.875" style="1" customWidth="1"/>
    <col min="8" max="8" width="10.75390625" style="1" customWidth="1"/>
    <col min="9" max="16384" width="9.00390625" style="1" customWidth="1"/>
  </cols>
  <sheetData>
    <row r="1" spans="5:8" ht="98.25" customHeight="1">
      <c r="E1" s="152" t="s">
        <v>173</v>
      </c>
      <c r="F1" s="152"/>
      <c r="G1" s="152"/>
      <c r="H1" s="152"/>
    </row>
    <row r="2" spans="5:8" ht="103.5" customHeight="1">
      <c r="E2" s="150" t="s">
        <v>137</v>
      </c>
      <c r="F2" s="150"/>
      <c r="G2" s="150"/>
      <c r="H2" s="150"/>
    </row>
    <row r="3" ht="18.75" customHeight="1">
      <c r="A3" s="7"/>
    </row>
    <row r="4" ht="18.75" hidden="1">
      <c r="A4" s="7"/>
    </row>
    <row r="5" spans="1:8" ht="18.75">
      <c r="A5" s="146" t="s">
        <v>1</v>
      </c>
      <c r="B5" s="146"/>
      <c r="C5" s="146"/>
      <c r="D5" s="146"/>
      <c r="E5" s="146"/>
      <c r="F5" s="146"/>
      <c r="G5" s="146"/>
      <c r="H5" s="146"/>
    </row>
    <row r="6" spans="1:8" ht="18.75">
      <c r="A6" s="145" t="s">
        <v>112</v>
      </c>
      <c r="B6" s="146"/>
      <c r="C6" s="146"/>
      <c r="D6" s="146"/>
      <c r="E6" s="146"/>
      <c r="F6" s="146"/>
      <c r="G6" s="146"/>
      <c r="H6" s="146"/>
    </row>
    <row r="7" spans="1:8" ht="23.25" customHeight="1">
      <c r="A7" s="145" t="s">
        <v>138</v>
      </c>
      <c r="B7" s="146"/>
      <c r="C7" s="146"/>
      <c r="D7" s="146"/>
      <c r="E7" s="146"/>
      <c r="F7" s="146"/>
      <c r="G7" s="146"/>
      <c r="H7" s="146"/>
    </row>
    <row r="8" ht="9" customHeight="1">
      <c r="A8" s="7"/>
    </row>
    <row r="9" spans="1:8" ht="15.75">
      <c r="A9" s="144" t="s">
        <v>4</v>
      </c>
      <c r="B9" s="144" t="s">
        <v>31</v>
      </c>
      <c r="C9" s="144" t="s">
        <v>2</v>
      </c>
      <c r="D9" s="144" t="s">
        <v>32</v>
      </c>
      <c r="E9" s="144" t="s">
        <v>104</v>
      </c>
      <c r="F9" s="144"/>
      <c r="G9" s="144"/>
      <c r="H9" s="144"/>
    </row>
    <row r="10" spans="1:8" ht="15.75">
      <c r="A10" s="144"/>
      <c r="B10" s="144"/>
      <c r="C10" s="144"/>
      <c r="D10" s="144"/>
      <c r="E10" s="2" t="s">
        <v>35</v>
      </c>
      <c r="F10" s="3" t="s">
        <v>36</v>
      </c>
      <c r="G10" s="3" t="s">
        <v>37</v>
      </c>
      <c r="H10" s="3" t="s">
        <v>38</v>
      </c>
    </row>
    <row r="11" spans="1:8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</row>
    <row r="12" spans="1:8" ht="35.25" customHeight="1">
      <c r="A12" s="147" t="s">
        <v>105</v>
      </c>
      <c r="B12" s="148"/>
      <c r="C12" s="148"/>
      <c r="D12" s="148"/>
      <c r="E12" s="148"/>
      <c r="F12" s="148"/>
      <c r="G12" s="148"/>
      <c r="H12" s="149"/>
    </row>
    <row r="13" spans="1:8" ht="24.75" customHeight="1">
      <c r="A13" s="147" t="s">
        <v>106</v>
      </c>
      <c r="B13" s="148"/>
      <c r="C13" s="148"/>
      <c r="D13" s="148"/>
      <c r="E13" s="148"/>
      <c r="F13" s="148"/>
      <c r="G13" s="148"/>
      <c r="H13" s="149"/>
    </row>
    <row r="14" spans="1:8" ht="45">
      <c r="A14" s="17" t="s">
        <v>3</v>
      </c>
      <c r="B14" s="26" t="s">
        <v>107</v>
      </c>
      <c r="C14" s="20" t="s">
        <v>108</v>
      </c>
      <c r="D14" s="36" t="s">
        <v>74</v>
      </c>
      <c r="E14" s="97">
        <v>122</v>
      </c>
      <c r="F14" s="3">
        <v>114</v>
      </c>
      <c r="G14" s="3">
        <v>150</v>
      </c>
      <c r="H14" s="17">
        <v>150</v>
      </c>
    </row>
    <row r="15" ht="18.75">
      <c r="A15" s="7"/>
    </row>
    <row r="16" spans="1:3" ht="18.75">
      <c r="A16" s="7"/>
      <c r="C16" s="1"/>
    </row>
    <row r="17" spans="1:3" ht="18.75">
      <c r="A17" s="7"/>
      <c r="C17" s="1"/>
    </row>
  </sheetData>
  <sheetProtection/>
  <mergeCells count="12">
    <mergeCell ref="A13:H13"/>
    <mergeCell ref="E2:H2"/>
    <mergeCell ref="A5:H5"/>
    <mergeCell ref="A6:H6"/>
    <mergeCell ref="A7:H7"/>
    <mergeCell ref="A9:A10"/>
    <mergeCell ref="B9:B10"/>
    <mergeCell ref="C9:C10"/>
    <mergeCell ref="D9:D10"/>
    <mergeCell ref="E9:H9"/>
    <mergeCell ref="E1:H1"/>
    <mergeCell ref="A12:H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25"/>
  <sheetViews>
    <sheetView zoomScalePageLayoutView="0" workbookViewId="0" topLeftCell="A1">
      <selection activeCell="I1" sqref="I1:L1"/>
    </sheetView>
  </sheetViews>
  <sheetFormatPr defaultColWidth="9.00390625" defaultRowHeight="15.75"/>
  <cols>
    <col min="1" max="1" width="3.75390625" style="7" customWidth="1"/>
    <col min="2" max="2" width="22.00390625" style="4" customWidth="1"/>
    <col min="3" max="3" width="12.00390625" style="4" customWidth="1"/>
    <col min="4" max="4" width="6.375" style="4" customWidth="1"/>
    <col min="5" max="5" width="5.625" style="4" customWidth="1"/>
    <col min="6" max="6" width="9.50390625" style="4" customWidth="1"/>
    <col min="7" max="7" width="4.375" style="4" customWidth="1"/>
    <col min="8" max="8" width="10.125" style="4" customWidth="1"/>
    <col min="9" max="9" width="9.625" style="4" customWidth="1"/>
    <col min="10" max="10" width="10.00390625" style="4" customWidth="1"/>
    <col min="11" max="11" width="11.75390625" style="4" customWidth="1"/>
    <col min="12" max="12" width="22.00390625" style="4" customWidth="1"/>
    <col min="13" max="16384" width="9.00390625" style="4" customWidth="1"/>
  </cols>
  <sheetData>
    <row r="1" spans="9:12" ht="79.5" customHeight="1">
      <c r="I1" s="237" t="s">
        <v>174</v>
      </c>
      <c r="J1" s="237"/>
      <c r="K1" s="237"/>
      <c r="L1" s="237"/>
    </row>
    <row r="2" spans="9:12" ht="104.25" customHeight="1">
      <c r="I2" s="150" t="s">
        <v>158</v>
      </c>
      <c r="J2" s="150"/>
      <c r="K2" s="150"/>
      <c r="L2" s="150"/>
    </row>
    <row r="3" ht="18.75" hidden="1"/>
    <row r="4" spans="1:12" ht="18.75">
      <c r="A4" s="146" t="s">
        <v>159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24" customHeight="1">
      <c r="A5" s="145" t="s">
        <v>160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ht="3" customHeight="1"/>
    <row r="7" spans="1:12" s="27" customFormat="1" ht="31.5" customHeight="1">
      <c r="A7" s="233" t="s">
        <v>4</v>
      </c>
      <c r="B7" s="233" t="s">
        <v>111</v>
      </c>
      <c r="C7" s="233" t="s">
        <v>11</v>
      </c>
      <c r="D7" s="233" t="s">
        <v>9</v>
      </c>
      <c r="E7" s="233"/>
      <c r="F7" s="233"/>
      <c r="G7" s="233"/>
      <c r="H7" s="233" t="s">
        <v>110</v>
      </c>
      <c r="I7" s="233"/>
      <c r="J7" s="233"/>
      <c r="K7" s="233"/>
      <c r="L7" s="233" t="s">
        <v>113</v>
      </c>
    </row>
    <row r="8" spans="1:12" s="27" customFormat="1" ht="84" customHeight="1">
      <c r="A8" s="233"/>
      <c r="B8" s="233"/>
      <c r="C8" s="233"/>
      <c r="D8" s="35" t="s">
        <v>11</v>
      </c>
      <c r="E8" s="35" t="s">
        <v>12</v>
      </c>
      <c r="F8" s="35" t="s">
        <v>13</v>
      </c>
      <c r="G8" s="35" t="s">
        <v>14</v>
      </c>
      <c r="H8" s="35">
        <v>2018</v>
      </c>
      <c r="I8" s="35">
        <v>2019</v>
      </c>
      <c r="J8" s="35">
        <v>2020</v>
      </c>
      <c r="K8" s="35" t="s">
        <v>34</v>
      </c>
      <c r="L8" s="233"/>
    </row>
    <row r="9" spans="1:12" s="27" customFormat="1" ht="12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12</v>
      </c>
      <c r="L9" s="35">
        <v>13</v>
      </c>
    </row>
    <row r="10" spans="1:12" s="28" customFormat="1" ht="12.75">
      <c r="A10" s="234" t="s">
        <v>105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6"/>
    </row>
    <row r="11" spans="1:12" s="28" customFormat="1" ht="12.75">
      <c r="A11" s="234" t="s">
        <v>106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6"/>
    </row>
    <row r="12" spans="1:12" s="27" customFormat="1" ht="64.5" customHeight="1">
      <c r="A12" s="29" t="s">
        <v>3</v>
      </c>
      <c r="B12" s="37" t="s">
        <v>107</v>
      </c>
      <c r="C12" s="21" t="s">
        <v>40</v>
      </c>
      <c r="D12" s="38">
        <v>241</v>
      </c>
      <c r="E12" s="112" t="s">
        <v>85</v>
      </c>
      <c r="F12" s="39">
        <v>1090082450</v>
      </c>
      <c r="G12" s="38">
        <v>244</v>
      </c>
      <c r="H12" s="113">
        <v>1254.95</v>
      </c>
      <c r="I12" s="113">
        <v>1574.95</v>
      </c>
      <c r="J12" s="113">
        <v>1574.95</v>
      </c>
      <c r="K12" s="40">
        <f>H12+I12+J12</f>
        <v>4404.85</v>
      </c>
      <c r="L12" s="114" t="s">
        <v>164</v>
      </c>
    </row>
    <row r="13" spans="1:12" s="32" customFormat="1" ht="14.25">
      <c r="A13" s="35"/>
      <c r="B13" s="30" t="s">
        <v>109</v>
      </c>
      <c r="C13" s="35" t="s">
        <v>16</v>
      </c>
      <c r="D13" s="35" t="s">
        <v>16</v>
      </c>
      <c r="E13" s="35" t="s">
        <v>16</v>
      </c>
      <c r="F13" s="35" t="s">
        <v>16</v>
      </c>
      <c r="G13" s="30" t="s">
        <v>16</v>
      </c>
      <c r="H13" s="31">
        <f>SUM(H12:H12)</f>
        <v>1254.95</v>
      </c>
      <c r="I13" s="31">
        <f>SUM(I12:I12)</f>
        <v>1574.95</v>
      </c>
      <c r="J13" s="31">
        <f>SUM(J12:J12)</f>
        <v>1574.95</v>
      </c>
      <c r="K13" s="115">
        <f>H13+I13+J13</f>
        <v>4404.85</v>
      </c>
      <c r="L13" s="30"/>
    </row>
    <row r="14" s="8" customFormat="1" ht="18.75">
      <c r="A14" s="34"/>
    </row>
    <row r="18" spans="8:11" ht="18.75">
      <c r="H18" s="15"/>
      <c r="I18" s="15"/>
      <c r="J18" s="15"/>
      <c r="K18" s="15"/>
    </row>
    <row r="19" spans="8:11" ht="18.75">
      <c r="H19" s="15"/>
      <c r="I19" s="15"/>
      <c r="J19" s="15"/>
      <c r="K19" s="15"/>
    </row>
    <row r="20" spans="8:11" ht="18.75">
      <c r="H20" s="15"/>
      <c r="I20" s="15"/>
      <c r="J20" s="15"/>
      <c r="K20" s="15"/>
    </row>
    <row r="21" spans="8:11" ht="18.75">
      <c r="H21" s="15"/>
      <c r="I21" s="15"/>
      <c r="J21" s="15"/>
      <c r="K21" s="15"/>
    </row>
    <row r="22" spans="8:11" ht="18.75">
      <c r="H22" s="16"/>
      <c r="I22" s="16"/>
      <c r="J22" s="16"/>
      <c r="K22" s="16"/>
    </row>
    <row r="23" spans="8:11" ht="18.75">
      <c r="H23" s="15"/>
      <c r="I23" s="15"/>
      <c r="J23" s="15"/>
      <c r="K23" s="15"/>
    </row>
    <row r="24" spans="8:11" ht="18.75">
      <c r="H24" s="15"/>
      <c r="I24" s="15"/>
      <c r="J24" s="15"/>
      <c r="K24" s="15"/>
    </row>
    <row r="25" spans="8:11" ht="18.75">
      <c r="H25" s="15"/>
      <c r="I25" s="15"/>
      <c r="J25" s="15"/>
      <c r="K25" s="15"/>
    </row>
  </sheetData>
  <sheetProtection/>
  <mergeCells count="12">
    <mergeCell ref="D7:G7"/>
    <mergeCell ref="H7:K7"/>
    <mergeCell ref="L7:L8"/>
    <mergeCell ref="A10:L10"/>
    <mergeCell ref="A11:L11"/>
    <mergeCell ref="I1:L1"/>
    <mergeCell ref="I2:L2"/>
    <mergeCell ref="A4:L4"/>
    <mergeCell ref="A5:L5"/>
    <mergeCell ref="A7:A8"/>
    <mergeCell ref="B7:B8"/>
    <mergeCell ref="C7:C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Мария Иванова</cp:lastModifiedBy>
  <cp:lastPrinted>2018-06-29T03:15:10Z</cp:lastPrinted>
  <dcterms:created xsi:type="dcterms:W3CDTF">2016-10-20T04:37:12Z</dcterms:created>
  <dcterms:modified xsi:type="dcterms:W3CDTF">2018-06-29T03:16:45Z</dcterms:modified>
  <cp:category/>
  <cp:version/>
  <cp:contentType/>
  <cp:contentStatus/>
</cp:coreProperties>
</file>