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840" windowHeight="10335"/>
  </bookViews>
  <sheets>
    <sheet name="Лист1" sheetId="1" r:id="rId1"/>
  </sheets>
  <definedNames>
    <definedName name="_xlnm.Print_Titles" localSheetId="0">Лист1!#REF!</definedName>
    <definedName name="_xlnm.Print_Area" localSheetId="0">Лист1!$A$1:$N$60</definedName>
  </definedNames>
  <calcPr calcId="144525"/>
</workbook>
</file>

<file path=xl/calcChain.xml><?xml version="1.0" encoding="utf-8"?>
<calcChain xmlns="http://schemas.openxmlformats.org/spreadsheetml/2006/main">
  <c r="G47" i="1" l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E19" i="1" l="1"/>
  <c r="E36" i="1"/>
  <c r="E32" i="1"/>
  <c r="E28" i="1"/>
  <c r="E24" i="1"/>
  <c r="E20" i="1"/>
  <c r="E15" i="1"/>
  <c r="E11" i="1"/>
  <c r="E7" i="1"/>
  <c r="E39" i="1"/>
  <c r="E35" i="1"/>
  <c r="E31" i="1"/>
  <c r="E27" i="1"/>
  <c r="E23" i="1"/>
  <c r="E18" i="1"/>
  <c r="E14" i="1"/>
  <c r="E10" i="1"/>
  <c r="E6" i="1"/>
  <c r="E38" i="1"/>
  <c r="E34" i="1"/>
  <c r="E30" i="1"/>
  <c r="E26" i="1"/>
  <c r="E22" i="1"/>
  <c r="E17" i="1"/>
  <c r="E13" i="1"/>
  <c r="E9" i="1"/>
  <c r="E5" i="1"/>
  <c r="E37" i="1"/>
  <c r="E33" i="1"/>
  <c r="E29" i="1"/>
  <c r="E25" i="1"/>
  <c r="E21" i="1"/>
  <c r="E16" i="1"/>
  <c r="E12" i="1"/>
  <c r="E8" i="1"/>
  <c r="E4" i="1"/>
  <c r="C7" i="1"/>
  <c r="C6" i="1"/>
  <c r="C5" i="1"/>
  <c r="C8" i="1"/>
  <c r="E40" i="1" l="1"/>
  <c r="C9" i="1"/>
</calcChain>
</file>

<file path=xl/sharedStrings.xml><?xml version="1.0" encoding="utf-8"?>
<sst xmlns="http://schemas.openxmlformats.org/spreadsheetml/2006/main" count="324" uniqueCount="122">
  <si>
    <t>Индивидуальный предприниматель</t>
  </si>
  <si>
    <t>Микропредприятие</t>
  </si>
  <si>
    <t>24 - Красноярский край</t>
  </si>
  <si>
    <t/>
  </si>
  <si>
    <t>Нет</t>
  </si>
  <si>
    <t>ТУРУХАНСКИЙ РАЙОН</t>
  </si>
  <si>
    <t>ГОРОД ИГАРКА</t>
  </si>
  <si>
    <t>Да</t>
  </si>
  <si>
    <t>СЕЛО ТУРУХАНСК</t>
  </si>
  <si>
    <t>56.10 Деятельность по предоставлению мест для временного проживания в кемпингах, жилых автофургонах и туристических автоприцепах</t>
  </si>
  <si>
    <t>96.02 Предоставление услуг парикмахерскими и салонами красоты</t>
  </si>
  <si>
    <t>61.10 Деятельность холдинговых компаний</t>
  </si>
  <si>
    <t>Юридическое лицо</t>
  </si>
  <si>
    <t>Малое предприятие</t>
  </si>
  <si>
    <t>Среднее предприятие</t>
  </si>
  <si>
    <t>ПОСЕЛОК БОР</t>
  </si>
  <si>
    <t>СЕЛО ВОРОГОВО</t>
  </si>
  <si>
    <t>ПОСЕЛОК СВЕТЛОГОРСК</t>
  </si>
  <si>
    <t>10.20 Производство обуви</t>
  </si>
  <si>
    <t>62.0 Научные исследования и разработки в области общественных и гуманитарных наук</t>
  </si>
  <si>
    <t>69 Деятельность специализированная в области дизайна</t>
  </si>
  <si>
    <t>18.1 Производство изделий из пластмасс</t>
  </si>
  <si>
    <t>60.24.1 Деятельность автомобильного грузового специализированного транспорта</t>
  </si>
  <si>
    <t>ВЭД</t>
  </si>
  <si>
    <t>количество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</si>
  <si>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</si>
  <si>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</si>
  <si>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</si>
  <si>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Производство пищевых продуктов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</si>
  <si>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</si>
  <si>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</si>
  <si>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</si>
  <si>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прочей неметаллической минеральной продукции</t>
  </si>
  <si>
    <t>Производство мебели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</si>
  <si>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</si>
  <si>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</si>
  <si>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Строительство зданий</t>
  </si>
  <si>
    <t>Работы строительные специализированные</t>
  </si>
  <si>
    <r>
      <rPr>
        <b/>
        <sz val="11"/>
        <color indexed="8"/>
        <rFont val="Calibri"/>
        <family val="2"/>
        <charset val="204"/>
        <scheme val="minor"/>
      </rPr>
      <t xml:space="preserve">43.21 </t>
    </r>
    <r>
      <rPr>
        <sz val="11"/>
        <color indexed="8"/>
        <rFont val="Calibri"/>
        <family val="2"/>
        <scheme val="minor"/>
      </rPr>
      <t xml:space="preserve">Торговля оптовая автомобильными деталями, узлами и принадлежностями
</t>
    </r>
    <r>
      <rPr>
        <b/>
        <sz val="11"/>
        <color indexed="8"/>
        <rFont val="Calibri"/>
        <family val="2"/>
        <charset val="204"/>
        <scheme val="minor"/>
      </rPr>
      <t xml:space="preserve">43.3 </t>
    </r>
    <r>
      <rPr>
        <sz val="11"/>
        <color indexed="8"/>
        <rFont val="Calibri"/>
        <family val="2"/>
        <scheme val="minor"/>
      </rPr>
      <t>Торговля мотоциклами, их деталями, узлами и принадлежностями; техническое обслуживание и ремонт мотоциклов</t>
    </r>
  </si>
  <si>
    <t>Торговля оптовая и розничная автотранспортными средствами и мотоциклами и их ремонт</t>
  </si>
  <si>
    <t>45.32 Аренда судов внутреннего водного транспорта для перевозки пассажиров с экипажем
45.3 Деятельность внутреннего водного пассажирского транспорта
45.20.1 Перевозка грузов морскими судами заграничного плавания
45.32 Аренда судов внутреннего водного транспорта для перевозки пассажиров с экипажем
45.20 Деятельность морского грузового транспорта</t>
  </si>
  <si>
    <t>Торговля розничная, кроме торговли автотранспортными средствами и мотоциклами</t>
  </si>
  <si>
    <t>47.21 Деятельность вспомогательная, связанная с сухопутным транспортом
47.24.2 Транспортная обработка прочих грузов
47.22.1 Деятельность вспомогательная, связанная с морским транспортом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</si>
  <si>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</si>
  <si>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</si>
  <si>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</si>
  <si>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</si>
  <si>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</si>
  <si>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</si>
  <si>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</si>
  <si>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Операции с недвижимым имуществом</t>
  </si>
  <si>
    <t xml:space="preserve"> 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</si>
  <si>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</si>
  <si>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профессиональная научная и техническая прочая</t>
  </si>
  <si>
    <t>Аренда и лизинг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</si>
  <si>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</si>
  <si>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</si>
  <si>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Образование</t>
  </si>
  <si>
    <t>Деятельность в области спорта, отдыха и развлечений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</si>
  <si>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</si>
  <si>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</si>
  <si>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ВСЕГО</t>
  </si>
  <si>
    <t>96.03 Организация похорон и представление связанных с ними услуг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</si>
  <si>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</si>
  <si>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ГАДЖИЕВ САРДАР СЕЙФАЛ ОГЛУ</t>
  </si>
  <si>
    <t>41.20 Строительство жилых и нежилых зданий</t>
  </si>
  <si>
    <t>ГАШКОВА ГУЛНАР АРКАДЬЕВНА</t>
  </si>
  <si>
    <t>03.12 Рыболовство пресноводное</t>
  </si>
  <si>
    <t>ДЕГТЯРЕНКО ЛЮБОВЬ АЛЕКСЕЕВНА</t>
  </si>
  <si>
    <t>10.82.3 Производство кондитерских изделий из сахара</t>
  </si>
  <si>
    <t>КОБЛЮК ЛЯНА ВАДИМОВНА</t>
  </si>
  <si>
    <t>ЛАРИОНОВА НАТАЛЬЯ АНИСИМОВНА</t>
  </si>
  <si>
    <t>МЕЛЬНИЧЕНКО ЕКАТЕРИНА ВИКТОРОВНА</t>
  </si>
  <si>
    <t>47.61 Торговля розничная книгами в специализированных магазинах</t>
  </si>
  <si>
    <t>52.21.22 Деятельность по эксплуатации автомобильных дорог и автомагистралей</t>
  </si>
  <si>
    <t>ОБЩЕСТВО С ОГРАНИЧЕННОЙ ОТВЕТСТВЕННОСТЬЮ "МАЗЫЛЮК И К"</t>
  </si>
  <si>
    <t>ОБЩЕСТВО С ОГРАНИЧЕННОЙ ОТВЕТСТВЕННОСТЬЮ "МАНГАЗЕЯ"</t>
  </si>
  <si>
    <t>46.39.1 Торговля оптовая неспециализированная замороженными пищевыми продуктами</t>
  </si>
  <si>
    <t>ОБЩЕСТВО С ОГРАНИЧЕННОЙ ОТВЕТСТВЕННОСТЬЮ "ТУРУХАНСКАЯ ТРАНСПОРТНАЯ КОМПАНИЯ"</t>
  </si>
  <si>
    <t>49.41 Деятельность автомобильного грузового транспорта</t>
  </si>
  <si>
    <t>ПОВШИК МИХАИЛ ВИКТОРОВИЧ</t>
  </si>
  <si>
    <t>СОКОВЕЦ СТАНИСЛАВ ЕФИМОВИЧ</t>
  </si>
  <si>
    <t>69.10 Деятельность в области права</t>
  </si>
  <si>
    <t>Судаков Анатолий Ефимович</t>
  </si>
  <si>
    <t>ШЕВЧЕНКО НИКОЛАЙ АЛЕКСАНДРОВИЧ</t>
  </si>
  <si>
    <t>46.31 Торговля оптовая фруктами и овощами</t>
  </si>
  <si>
    <t>ЯРКОВ АЛЕКСАНДР НИКОЛАЕВИЧ</t>
  </si>
  <si>
    <t>317246800011302</t>
  </si>
  <si>
    <t>243700110929</t>
  </si>
  <si>
    <t>10.02.2017</t>
  </si>
  <si>
    <t>317246800024952</t>
  </si>
  <si>
    <t>244900356417</t>
  </si>
  <si>
    <t>10.04.2017</t>
  </si>
  <si>
    <t>316246800167981</t>
  </si>
  <si>
    <t>750600023593</t>
  </si>
  <si>
    <t>10.01.2017</t>
  </si>
  <si>
    <t>317246800034442</t>
  </si>
  <si>
    <t>420543080098</t>
  </si>
  <si>
    <t>317246800009211</t>
  </si>
  <si>
    <t>243700278897</t>
  </si>
  <si>
    <t>315246800052990</t>
  </si>
  <si>
    <t>243700133323</t>
  </si>
  <si>
    <t>1172468007580</t>
  </si>
  <si>
    <t>2437005317</t>
  </si>
  <si>
    <t>1162468126710</t>
  </si>
  <si>
    <t>2437005275</t>
  </si>
  <si>
    <t>1172468001067</t>
  </si>
  <si>
    <t>2437005290</t>
  </si>
  <si>
    <t>317246800017022</t>
  </si>
  <si>
    <t>243700425809</t>
  </si>
  <si>
    <t>10.03.2017</t>
  </si>
  <si>
    <t>317246800026000</t>
  </si>
  <si>
    <t>243700632918</t>
  </si>
  <si>
    <t>309243701500013</t>
  </si>
  <si>
    <t>243700650106</t>
  </si>
  <si>
    <t>317246800029640</t>
  </si>
  <si>
    <t>243701091612</t>
  </si>
  <si>
    <t>316246800166830</t>
  </si>
  <si>
    <t>243700162204</t>
  </si>
  <si>
    <t>Торговля оптовая неспециализированная замороженными пищевыми продуктами</t>
  </si>
  <si>
    <t xml:space="preserve"> </t>
  </si>
  <si>
    <t>Выписка их единого реестра субъектов малого и среднего предпринимательства по состоянию на 01.01.2017 (адрес ссылки rmsp.nalog.ru)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</si>
</sst>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/>
    <xf numFmtId="0" fontId="3" fillId="2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view="pageBreakPreview" zoomScale="60" zoomScaleNormal="55" workbookViewId="0">
      <selection activeCell="H45" sqref="H45"/>
    </sheetView>
  </sheetViews>
  <sheetFormatPr defaultRowHeight="15" outlineLevelCol="1" x14ac:dyDescent="0.25"/>
  <cols>
    <col min="1" max="1" width="7.140625" customWidth="1"/>
    <col min="2" max="2" width="25.7109375" customWidth="1"/>
    <col min="3" max="3" width="40" customWidth="1"/>
    <col min="4" max="4" width="24.28515625" customWidth="1"/>
    <col min="5" max="5" width="17.85546875" customWidth="1"/>
    <col min="6" max="6" width="20" customWidth="1"/>
    <col min="7" max="7" width="21.7109375" style="15" hidden="1" customWidth="1" outlineLevel="1"/>
    <col min="8" max="8" width="57" customWidth="1" collapsed="1"/>
    <col min="9" max="9" width="24.28515625" customWidth="1"/>
    <col min="10" max="10" width="35.7109375" hidden="1" customWidth="1" outlineLevel="1"/>
    <col min="11" max="11" width="16.85546875" customWidth="1" collapsed="1"/>
    <col min="12" max="12" width="20.5703125" customWidth="1"/>
    <col min="13" max="13" width="13.140625" customWidth="1"/>
    <col min="14" max="14" width="19.5703125" customWidth="1"/>
    <col min="15" max="17" width="21.42578125" hidden="1" customWidth="1" outlineLevel="1"/>
    <col min="18" max="21" width="18.5703125" hidden="1" customWidth="1" outlineLevel="1"/>
    <col min="22" max="22" width="9.140625" collapsed="1"/>
  </cols>
  <sheetData>
    <row r="1" spans="1:21" ht="23.25" x14ac:dyDescent="0.25">
      <c r="A1" s="20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3" spans="1:21" x14ac:dyDescent="0.25">
      <c r="E3" s="2" t="s">
        <v>24</v>
      </c>
      <c r="F3" s="2" t="s">
        <v>23</v>
      </c>
    </row>
    <row r="4" spans="1:21" x14ac:dyDescent="0.25">
      <c r="E4" s="17">
        <f>COUNTIF($G$47:$G$60,F4)</f>
        <v>0</v>
      </c>
      <c r="F4" s="2">
        <v>1</v>
      </c>
      <c r="H4" t="s">
        <v>25</v>
      </c>
    </row>
    <row r="5" spans="1:21" ht="30" x14ac:dyDescent="0.25">
      <c r="B5" s="1" t="s">
        <v>0</v>
      </c>
      <c r="C5" s="8">
        <f>COUNTIF($C$47:$C$60,B5)</f>
        <v>11</v>
      </c>
      <c r="D5" s="8"/>
      <c r="E5" s="17">
        <f>COUNTIF($G$47:$G$60,F5)</f>
        <v>0</v>
      </c>
      <c r="F5" s="2">
        <v>2</v>
      </c>
      <c r="H5" s="4" t="s">
        <v>26</v>
      </c>
    </row>
    <row r="6" spans="1:21" x14ac:dyDescent="0.25">
      <c r="B6" s="1" t="s">
        <v>1</v>
      </c>
      <c r="C6" s="8">
        <f>COUNTIFS(C47:C60,D6,D47:D60,B6)</f>
        <v>3</v>
      </c>
      <c r="D6" s="1" t="s">
        <v>12</v>
      </c>
      <c r="E6" s="17">
        <f>COUNTIF($G$47:$G$60,F6)</f>
        <v>1</v>
      </c>
      <c r="F6" s="2">
        <v>3</v>
      </c>
      <c r="H6" s="4" t="s">
        <v>27</v>
      </c>
    </row>
    <row r="7" spans="1:21" x14ac:dyDescent="0.25">
      <c r="B7" s="1" t="s">
        <v>13</v>
      </c>
      <c r="C7" s="8">
        <f>COUNTIF($D$47:$D$60,B7)</f>
        <v>0</v>
      </c>
      <c r="D7" s="16" t="s">
        <v>12</v>
      </c>
      <c r="E7" s="17">
        <f>COUNTIF($G$47:$G$60,F7)</f>
        <v>0</v>
      </c>
      <c r="F7" s="2">
        <v>8</v>
      </c>
      <c r="H7" s="4"/>
    </row>
    <row r="8" spans="1:21" x14ac:dyDescent="0.25">
      <c r="B8" s="1" t="s">
        <v>14</v>
      </c>
      <c r="C8" s="8">
        <f>COUNTIF($D$47:$D$60,B8)</f>
        <v>0</v>
      </c>
      <c r="D8" s="16" t="s">
        <v>12</v>
      </c>
      <c r="E8" s="17">
        <f>COUNTIF($G$47:$G$60,F8)</f>
        <v>1</v>
      </c>
      <c r="F8" s="2">
        <v>10</v>
      </c>
      <c r="H8" s="4" t="s">
        <v>28</v>
      </c>
      <c r="I8" t="s">
        <v>18</v>
      </c>
    </row>
    <row r="9" spans="1:21" x14ac:dyDescent="0.25">
      <c r="B9" s="9" t="s">
        <v>61</v>
      </c>
      <c r="C9" s="9">
        <f>SUBTOTAL(9,C5:C8)</f>
        <v>14</v>
      </c>
      <c r="D9" s="9"/>
      <c r="E9" s="17">
        <f>COUNTIF($G$47:$G$60,F9)</f>
        <v>0</v>
      </c>
      <c r="F9" s="2">
        <v>14</v>
      </c>
      <c r="H9" s="4" t="s">
        <v>29</v>
      </c>
    </row>
    <row r="10" spans="1:21" ht="45" x14ac:dyDescent="0.25">
      <c r="E10" s="17">
        <f>COUNTIF($G$47:$G$60,F10)</f>
        <v>0</v>
      </c>
      <c r="F10" s="2">
        <v>16</v>
      </c>
      <c r="H10" s="4" t="s">
        <v>30</v>
      </c>
    </row>
    <row r="11" spans="1:21" ht="30" x14ac:dyDescent="0.25">
      <c r="E11" s="17">
        <f>COUNTIF($G$47:$G$60,F11)</f>
        <v>0</v>
      </c>
      <c r="F11" s="2">
        <v>18</v>
      </c>
      <c r="H11" s="4" t="s">
        <v>31</v>
      </c>
      <c r="I11" t="s">
        <v>21</v>
      </c>
    </row>
    <row r="12" spans="1:21" ht="30" x14ac:dyDescent="0.25">
      <c r="E12" s="17">
        <f>COUNTIF($G$47:$G$60,F12)</f>
        <v>0</v>
      </c>
      <c r="F12" s="2">
        <v>23</v>
      </c>
      <c r="H12" s="4" t="s">
        <v>32</v>
      </c>
    </row>
    <row r="13" spans="1:21" x14ac:dyDescent="0.25">
      <c r="E13" s="17">
        <f>COUNTIF($G$47:$G$60,F13)</f>
        <v>0</v>
      </c>
      <c r="F13" s="2">
        <v>31</v>
      </c>
      <c r="H13" s="4" t="s">
        <v>33</v>
      </c>
    </row>
    <row r="14" spans="1:21" ht="30" x14ac:dyDescent="0.25">
      <c r="E14" s="17">
        <f>COUNTIF($G$47:$G$60,F14)</f>
        <v>0</v>
      </c>
      <c r="F14" s="2">
        <v>35</v>
      </c>
      <c r="H14" s="4" t="s">
        <v>34</v>
      </c>
    </row>
    <row r="15" spans="1:21" x14ac:dyDescent="0.25">
      <c r="E15" s="17">
        <f>COUNTIF($G$47:$G$60,F15)</f>
        <v>0</v>
      </c>
      <c r="F15" s="2">
        <v>36</v>
      </c>
      <c r="H15" s="4" t="s">
        <v>35</v>
      </c>
    </row>
    <row r="16" spans="1:21" x14ac:dyDescent="0.25">
      <c r="E16" s="17">
        <f>COUNTIF($G$47:$G$60,F16)</f>
        <v>1</v>
      </c>
      <c r="F16" s="2">
        <v>41</v>
      </c>
      <c r="H16" s="4" t="s">
        <v>36</v>
      </c>
    </row>
    <row r="17" spans="2:14" s="5" customFormat="1" ht="53.25" customHeight="1" x14ac:dyDescent="0.25">
      <c r="E17" s="17">
        <f>COUNTIF($G$47:$G$60,F17)</f>
        <v>0</v>
      </c>
      <c r="F17" s="2">
        <v>43</v>
      </c>
      <c r="G17" s="18"/>
      <c r="H17" s="7" t="s">
        <v>37</v>
      </c>
      <c r="I17" s="22" t="s">
        <v>38</v>
      </c>
      <c r="J17" s="22"/>
      <c r="K17" s="22"/>
      <c r="L17" s="22"/>
      <c r="M17" s="22"/>
      <c r="N17" s="22"/>
    </row>
    <row r="18" spans="2:14" ht="86.25" customHeight="1" x14ac:dyDescent="0.25">
      <c r="B18" t="s">
        <v>120</v>
      </c>
      <c r="E18" s="17">
        <f>COUNTIF($G$47:$G$60,F18)</f>
        <v>0</v>
      </c>
      <c r="F18" s="2">
        <v>45</v>
      </c>
      <c r="H18" s="4" t="s">
        <v>39</v>
      </c>
      <c r="I18" s="23" t="s">
        <v>40</v>
      </c>
      <c r="J18" s="23"/>
      <c r="K18" s="23"/>
      <c r="L18" s="23"/>
      <c r="M18" s="23"/>
      <c r="N18" s="23"/>
    </row>
    <row r="19" spans="2:14" s="15" customFormat="1" ht="37.5" customHeight="1" x14ac:dyDescent="0.25">
      <c r="E19" s="17">
        <f>COUNTIF($G$47:$G$60,F19)</f>
        <v>1</v>
      </c>
      <c r="F19" s="17">
        <v>46</v>
      </c>
      <c r="H19" s="11" t="s">
        <v>119</v>
      </c>
      <c r="I19" s="25" t="s">
        <v>77</v>
      </c>
      <c r="J19" s="26"/>
      <c r="K19" s="26"/>
      <c r="L19" s="26"/>
      <c r="M19" s="10"/>
      <c r="N19" s="10"/>
    </row>
    <row r="20" spans="2:14" ht="55.5" customHeight="1" x14ac:dyDescent="0.25">
      <c r="E20" s="17">
        <f>COUNTIF($G$47:$G$60,F20)</f>
        <v>5</v>
      </c>
      <c r="F20" s="2">
        <v>47</v>
      </c>
      <c r="H20" s="4" t="s">
        <v>41</v>
      </c>
      <c r="I20" s="23" t="s">
        <v>42</v>
      </c>
      <c r="J20" s="23"/>
      <c r="K20" s="23"/>
      <c r="L20" s="23"/>
      <c r="M20" s="23"/>
      <c r="N20" s="23"/>
    </row>
    <row r="21" spans="2:14" x14ac:dyDescent="0.25">
      <c r="E21" s="17">
        <f>COUNTIF($G$47:$G$60,F21)</f>
        <v>1</v>
      </c>
      <c r="F21" s="2">
        <v>49</v>
      </c>
      <c r="H21" s="4" t="s">
        <v>43</v>
      </c>
    </row>
    <row r="22" spans="2:14" ht="30" x14ac:dyDescent="0.25">
      <c r="E22" s="17">
        <f>COUNTIF($G$47:$G$60,F22)</f>
        <v>1</v>
      </c>
      <c r="F22" s="2">
        <v>52</v>
      </c>
      <c r="H22" s="4" t="s">
        <v>44</v>
      </c>
    </row>
    <row r="23" spans="2:14" ht="30" x14ac:dyDescent="0.25">
      <c r="E23" s="17">
        <f>COUNTIF($G$47:$G$60,F23)</f>
        <v>0</v>
      </c>
      <c r="F23" s="2">
        <v>55</v>
      </c>
      <c r="H23" s="4" t="s">
        <v>45</v>
      </c>
    </row>
    <row r="24" spans="2:14" ht="42.75" customHeight="1" x14ac:dyDescent="0.25">
      <c r="E24" s="17">
        <f>COUNTIF($G$47:$G$60,F24)</f>
        <v>0</v>
      </c>
      <c r="F24" s="2">
        <v>56</v>
      </c>
      <c r="H24" s="4" t="s">
        <v>46</v>
      </c>
      <c r="I24" s="24" t="s">
        <v>9</v>
      </c>
      <c r="J24" s="24"/>
      <c r="K24" s="24"/>
      <c r="L24" s="24"/>
      <c r="M24" s="24"/>
      <c r="N24" s="24"/>
    </row>
    <row r="25" spans="2:14" x14ac:dyDescent="0.25">
      <c r="E25" s="17">
        <f>COUNTIF($G$47:$G$60,F25)</f>
        <v>0</v>
      </c>
      <c r="F25" s="2">
        <v>60</v>
      </c>
      <c r="H25" s="4" t="s">
        <v>47</v>
      </c>
      <c r="I25" s="19" t="s">
        <v>22</v>
      </c>
      <c r="J25" s="19"/>
      <c r="K25" s="19"/>
      <c r="L25" s="19"/>
      <c r="M25" s="19"/>
      <c r="N25" s="19"/>
    </row>
    <row r="26" spans="2:14" x14ac:dyDescent="0.25">
      <c r="E26" s="17">
        <f>COUNTIF($G$47:$G$60,F26)</f>
        <v>0</v>
      </c>
      <c r="F26" s="2">
        <v>61</v>
      </c>
      <c r="H26" s="4" t="s">
        <v>48</v>
      </c>
      <c r="I26" s="19" t="s">
        <v>11</v>
      </c>
      <c r="J26" s="19"/>
      <c r="K26" s="19"/>
      <c r="L26" s="19"/>
      <c r="M26" s="19"/>
      <c r="N26" s="19"/>
    </row>
    <row r="27" spans="2:14" ht="45" x14ac:dyDescent="0.25">
      <c r="E27" s="17">
        <f>COUNTIF($G$47:$G$60,F27)</f>
        <v>0</v>
      </c>
      <c r="F27" s="2">
        <v>62</v>
      </c>
      <c r="H27" s="4" t="s">
        <v>49</v>
      </c>
      <c r="I27" s="19" t="s">
        <v>19</v>
      </c>
      <c r="J27" s="19"/>
      <c r="K27" s="19"/>
      <c r="L27" s="19"/>
      <c r="M27" s="19"/>
      <c r="N27" s="19"/>
    </row>
    <row r="28" spans="2:14" x14ac:dyDescent="0.25">
      <c r="E28" s="17">
        <f>COUNTIF($G$47:$G$60,F28)</f>
        <v>0</v>
      </c>
      <c r="F28" s="2">
        <v>68</v>
      </c>
      <c r="H28" s="4" t="s">
        <v>50</v>
      </c>
      <c r="I28" s="6"/>
      <c r="J28" s="6"/>
      <c r="K28" s="6"/>
      <c r="L28" s="6"/>
      <c r="M28" s="6"/>
      <c r="N28" s="6"/>
    </row>
    <row r="29" spans="2:14" x14ac:dyDescent="0.25">
      <c r="E29" s="17">
        <f>COUNTIF($G$47:$G$60,F29)</f>
        <v>1</v>
      </c>
      <c r="F29" s="2">
        <v>69</v>
      </c>
      <c r="H29" s="4" t="s">
        <v>51</v>
      </c>
      <c r="I29" s="19" t="s">
        <v>20</v>
      </c>
      <c r="J29" s="19"/>
      <c r="K29" s="19"/>
      <c r="L29" s="19"/>
      <c r="M29" s="19"/>
      <c r="N29" s="19"/>
    </row>
    <row r="30" spans="2:14" ht="30" x14ac:dyDescent="0.25">
      <c r="E30" s="17">
        <f>COUNTIF($G$47:$G$60,F30)</f>
        <v>0</v>
      </c>
      <c r="F30" s="2">
        <v>70</v>
      </c>
      <c r="H30" s="4" t="s">
        <v>52</v>
      </c>
    </row>
    <row r="31" spans="2:14" ht="30" x14ac:dyDescent="0.25">
      <c r="E31" s="17">
        <f>COUNTIF($G$47:$G$60,F31)</f>
        <v>0</v>
      </c>
      <c r="F31" s="2">
        <v>74</v>
      </c>
      <c r="H31" s="4" t="s">
        <v>53</v>
      </c>
    </row>
    <row r="32" spans="2:14" x14ac:dyDescent="0.25">
      <c r="E32" s="17">
        <f>COUNTIF($G$47:$G$60,F32)</f>
        <v>0</v>
      </c>
      <c r="F32" s="2">
        <v>77</v>
      </c>
      <c r="H32" s="4" t="s">
        <v>54</v>
      </c>
    </row>
    <row r="33" spans="1:21" ht="30" x14ac:dyDescent="0.25">
      <c r="E33" s="17">
        <f>COUNTIF($G$47:$G$60,F33)</f>
        <v>0</v>
      </c>
      <c r="F33" s="2">
        <v>79</v>
      </c>
      <c r="H33" s="4" t="s">
        <v>55</v>
      </c>
    </row>
    <row r="34" spans="1:21" ht="30" x14ac:dyDescent="0.25">
      <c r="E34" s="17">
        <f>COUNTIF($G$47:$G$60,F34)</f>
        <v>0</v>
      </c>
      <c r="F34" s="2">
        <v>80</v>
      </c>
      <c r="H34" s="4" t="s">
        <v>56</v>
      </c>
    </row>
    <row r="35" spans="1:21" x14ac:dyDescent="0.25">
      <c r="E35" s="17">
        <f>COUNTIF($G$47:$G$60,F35)</f>
        <v>0</v>
      </c>
      <c r="F35" s="2">
        <v>85</v>
      </c>
      <c r="H35" s="4" t="s">
        <v>57</v>
      </c>
    </row>
    <row r="36" spans="1:21" x14ac:dyDescent="0.25">
      <c r="E36" s="17">
        <f>COUNTIF($G$47:$G$60,F36)</f>
        <v>0</v>
      </c>
      <c r="F36" s="2">
        <v>93</v>
      </c>
      <c r="H36" s="4" t="s">
        <v>58</v>
      </c>
    </row>
    <row r="37" spans="1:21" ht="30" x14ac:dyDescent="0.25">
      <c r="E37" s="17">
        <f>COUNTIF($G$47:$G$60,F37)</f>
        <v>0</v>
      </c>
      <c r="F37" s="2">
        <v>95</v>
      </c>
      <c r="H37" s="4" t="s">
        <v>59</v>
      </c>
      <c r="L37" s="4"/>
    </row>
    <row r="38" spans="1:21" x14ac:dyDescent="0.25">
      <c r="E38" s="17">
        <f>COUNTIF($G$47:$G$60,F38)</f>
        <v>2</v>
      </c>
      <c r="F38" s="2">
        <v>96</v>
      </c>
      <c r="H38" t="s">
        <v>60</v>
      </c>
    </row>
    <row r="39" spans="1:21" x14ac:dyDescent="0.25">
      <c r="E39" s="17">
        <f>COUNTIF($G$47:$G$60,F39)</f>
        <v>0</v>
      </c>
      <c r="F39" s="3" t="s">
        <v>3</v>
      </c>
    </row>
    <row r="40" spans="1:21" x14ac:dyDescent="0.25">
      <c r="E40" s="17">
        <f>SUM(E4:E39)</f>
        <v>14</v>
      </c>
      <c r="F40" s="2"/>
    </row>
    <row r="41" spans="1:21" x14ac:dyDescent="0.25">
      <c r="E41" s="2"/>
      <c r="F41" s="2"/>
    </row>
    <row r="42" spans="1:21" x14ac:dyDescent="0.25">
      <c r="E42" s="2"/>
      <c r="F42" s="2"/>
    </row>
    <row r="43" spans="1:21" x14ac:dyDescent="0.25">
      <c r="E43" s="2"/>
      <c r="F43" s="2"/>
    </row>
    <row r="44" spans="1:21" x14ac:dyDescent="0.25">
      <c r="E44" s="2"/>
      <c r="F44" s="2"/>
    </row>
    <row r="45" spans="1:21" x14ac:dyDescent="0.25">
      <c r="E45" s="2"/>
      <c r="F45" s="2"/>
    </row>
    <row r="46" spans="1:21" hidden="1" x14ac:dyDescent="0.25"/>
    <row r="47" spans="1:21" ht="30" hidden="1" x14ac:dyDescent="0.25">
      <c r="A47" s="14">
        <v>25</v>
      </c>
      <c r="B47" s="12" t="s">
        <v>64</v>
      </c>
      <c r="C47" s="12" t="s">
        <v>0</v>
      </c>
      <c r="D47" s="12" t="s">
        <v>1</v>
      </c>
      <c r="E47" s="12" t="s">
        <v>87</v>
      </c>
      <c r="F47" s="12" t="s">
        <v>88</v>
      </c>
      <c r="G47" s="16" t="str">
        <f t="shared" ref="G47:G50" si="0">LEFT(H47,2)</f>
        <v>41</v>
      </c>
      <c r="H47" s="12" t="s">
        <v>65</v>
      </c>
      <c r="I47" s="12" t="s">
        <v>2</v>
      </c>
      <c r="J47" s="12" t="s">
        <v>5</v>
      </c>
      <c r="K47" s="12" t="s">
        <v>3</v>
      </c>
      <c r="L47" s="12" t="s">
        <v>8</v>
      </c>
      <c r="M47" s="12" t="s">
        <v>7</v>
      </c>
      <c r="N47" s="13" t="s">
        <v>89</v>
      </c>
      <c r="O47" s="12" t="s">
        <v>3</v>
      </c>
      <c r="P47" s="12" t="s">
        <v>3</v>
      </c>
      <c r="Q47" s="12" t="s">
        <v>3</v>
      </c>
      <c r="R47" s="12" t="s">
        <v>4</v>
      </c>
      <c r="S47" s="12" t="s">
        <v>4</v>
      </c>
      <c r="T47" s="12" t="s">
        <v>4</v>
      </c>
      <c r="U47" s="12" t="s">
        <v>4</v>
      </c>
    </row>
    <row r="48" spans="1:21" ht="45" hidden="1" x14ac:dyDescent="0.25">
      <c r="A48" s="14">
        <v>27</v>
      </c>
      <c r="B48" s="12" t="s">
        <v>66</v>
      </c>
      <c r="C48" s="12" t="s">
        <v>0</v>
      </c>
      <c r="D48" s="12" t="s">
        <v>1</v>
      </c>
      <c r="E48" s="12" t="s">
        <v>90</v>
      </c>
      <c r="F48" s="12" t="s">
        <v>91</v>
      </c>
      <c r="G48" s="16" t="str">
        <f t="shared" si="0"/>
        <v>47</v>
      </c>
      <c r="H48" s="12" t="s">
        <v>63</v>
      </c>
      <c r="I48" s="12" t="s">
        <v>2</v>
      </c>
      <c r="J48" s="12" t="s">
        <v>5</v>
      </c>
      <c r="K48" s="12" t="s">
        <v>6</v>
      </c>
      <c r="L48" s="12" t="s">
        <v>3</v>
      </c>
      <c r="M48" s="12" t="s">
        <v>7</v>
      </c>
      <c r="N48" s="13" t="s">
        <v>92</v>
      </c>
      <c r="O48" s="12" t="s">
        <v>3</v>
      </c>
      <c r="P48" s="12" t="s">
        <v>3</v>
      </c>
      <c r="Q48" s="12" t="s">
        <v>3</v>
      </c>
      <c r="R48" s="12" t="s">
        <v>4</v>
      </c>
      <c r="S48" s="12" t="s">
        <v>4</v>
      </c>
      <c r="T48" s="12" t="s">
        <v>4</v>
      </c>
      <c r="U48" s="12" t="s">
        <v>4</v>
      </c>
    </row>
    <row r="49" spans="1:21" ht="30" hidden="1" x14ac:dyDescent="0.25">
      <c r="A49" s="14">
        <v>34</v>
      </c>
      <c r="B49" s="12" t="s">
        <v>68</v>
      </c>
      <c r="C49" s="12" t="s">
        <v>0</v>
      </c>
      <c r="D49" s="12" t="s">
        <v>1</v>
      </c>
      <c r="E49" s="12" t="s">
        <v>93</v>
      </c>
      <c r="F49" s="12" t="s">
        <v>94</v>
      </c>
      <c r="G49" s="16" t="str">
        <f t="shared" si="0"/>
        <v>10</v>
      </c>
      <c r="H49" s="12" t="s">
        <v>69</v>
      </c>
      <c r="I49" s="12" t="s">
        <v>2</v>
      </c>
      <c r="J49" s="12" t="s">
        <v>5</v>
      </c>
      <c r="K49" s="12" t="s">
        <v>3</v>
      </c>
      <c r="L49" s="12" t="s">
        <v>15</v>
      </c>
      <c r="M49" s="12" t="s">
        <v>7</v>
      </c>
      <c r="N49" s="13" t="s">
        <v>95</v>
      </c>
      <c r="O49" s="12" t="s">
        <v>3</v>
      </c>
      <c r="P49" s="12" t="s">
        <v>3</v>
      </c>
      <c r="Q49" s="12" t="s">
        <v>3</v>
      </c>
      <c r="R49" s="12" t="s">
        <v>4</v>
      </c>
      <c r="S49" s="12" t="s">
        <v>4</v>
      </c>
      <c r="T49" s="12" t="s">
        <v>4</v>
      </c>
      <c r="U49" s="12" t="s">
        <v>4</v>
      </c>
    </row>
    <row r="50" spans="1:21" ht="30" hidden="1" x14ac:dyDescent="0.25">
      <c r="A50" s="14">
        <v>55</v>
      </c>
      <c r="B50" s="12" t="s">
        <v>70</v>
      </c>
      <c r="C50" s="12" t="s">
        <v>0</v>
      </c>
      <c r="D50" s="12" t="s">
        <v>1</v>
      </c>
      <c r="E50" s="12" t="s">
        <v>96</v>
      </c>
      <c r="F50" s="12" t="s">
        <v>97</v>
      </c>
      <c r="G50" s="16" t="str">
        <f t="shared" si="0"/>
        <v>96</v>
      </c>
      <c r="H50" s="12" t="s">
        <v>10</v>
      </c>
      <c r="I50" s="12" t="s">
        <v>2</v>
      </c>
      <c r="J50" s="12" t="s">
        <v>5</v>
      </c>
      <c r="K50" s="12" t="s">
        <v>6</v>
      </c>
      <c r="L50" s="12" t="s">
        <v>3</v>
      </c>
      <c r="M50" s="12" t="s">
        <v>7</v>
      </c>
      <c r="N50" s="13" t="s">
        <v>92</v>
      </c>
      <c r="O50" s="12" t="s">
        <v>3</v>
      </c>
      <c r="P50" s="12" t="s">
        <v>3</v>
      </c>
      <c r="Q50" s="12" t="s">
        <v>3</v>
      </c>
      <c r="R50" s="12" t="s">
        <v>4</v>
      </c>
      <c r="S50" s="12" t="s">
        <v>4</v>
      </c>
      <c r="T50" s="12" t="s">
        <v>4</v>
      </c>
      <c r="U50" s="12" t="s">
        <v>4</v>
      </c>
    </row>
    <row r="51" spans="1:21" ht="45" hidden="1" x14ac:dyDescent="0.25">
      <c r="A51" s="14">
        <v>66</v>
      </c>
      <c r="B51" s="12" t="s">
        <v>71</v>
      </c>
      <c r="C51" s="12" t="s">
        <v>0</v>
      </c>
      <c r="D51" s="12" t="s">
        <v>1</v>
      </c>
      <c r="E51" s="12" t="s">
        <v>98</v>
      </c>
      <c r="F51" s="12" t="s">
        <v>99</v>
      </c>
      <c r="G51" s="16" t="str">
        <f t="shared" ref="G51:G54" si="1">LEFT(H51,2)</f>
        <v>47</v>
      </c>
      <c r="H51" s="12" t="s">
        <v>63</v>
      </c>
      <c r="I51" s="12" t="s">
        <v>2</v>
      </c>
      <c r="J51" s="12" t="s">
        <v>5</v>
      </c>
      <c r="K51" s="12" t="s">
        <v>3</v>
      </c>
      <c r="L51" s="12" t="s">
        <v>16</v>
      </c>
      <c r="M51" s="12" t="s">
        <v>7</v>
      </c>
      <c r="N51" s="13" t="s">
        <v>89</v>
      </c>
      <c r="O51" s="12" t="s">
        <v>3</v>
      </c>
      <c r="P51" s="12" t="s">
        <v>3</v>
      </c>
      <c r="Q51" s="12" t="s">
        <v>3</v>
      </c>
      <c r="R51" s="12" t="s">
        <v>4</v>
      </c>
      <c r="S51" s="12" t="s">
        <v>4</v>
      </c>
      <c r="T51" s="12" t="s">
        <v>4</v>
      </c>
      <c r="U51" s="12" t="s">
        <v>4</v>
      </c>
    </row>
    <row r="52" spans="1:21" ht="30" hidden="1" x14ac:dyDescent="0.25">
      <c r="A52" s="14">
        <v>82</v>
      </c>
      <c r="B52" s="12" t="s">
        <v>72</v>
      </c>
      <c r="C52" s="12" t="s">
        <v>0</v>
      </c>
      <c r="D52" s="12" t="s">
        <v>1</v>
      </c>
      <c r="E52" s="12" t="s">
        <v>100</v>
      </c>
      <c r="F52" s="12" t="s">
        <v>101</v>
      </c>
      <c r="G52" s="16" t="str">
        <f t="shared" si="1"/>
        <v>47</v>
      </c>
      <c r="H52" s="12" t="s">
        <v>73</v>
      </c>
      <c r="I52" s="12" t="s">
        <v>2</v>
      </c>
      <c r="J52" s="12" t="s">
        <v>5</v>
      </c>
      <c r="K52" s="12" t="s">
        <v>3</v>
      </c>
      <c r="L52" s="12" t="s">
        <v>15</v>
      </c>
      <c r="M52" s="12" t="s">
        <v>4</v>
      </c>
      <c r="N52" s="13" t="s">
        <v>95</v>
      </c>
      <c r="O52" s="12" t="s">
        <v>3</v>
      </c>
      <c r="P52" s="12" t="s">
        <v>3</v>
      </c>
      <c r="Q52" s="12" t="s">
        <v>3</v>
      </c>
      <c r="R52" s="12" t="s">
        <v>4</v>
      </c>
      <c r="S52" s="12" t="s">
        <v>4</v>
      </c>
      <c r="T52" s="12" t="s">
        <v>4</v>
      </c>
      <c r="U52" s="12" t="s">
        <v>4</v>
      </c>
    </row>
    <row r="53" spans="1:21" ht="60" hidden="1" x14ac:dyDescent="0.25">
      <c r="A53" s="14">
        <v>116</v>
      </c>
      <c r="B53" s="12" t="s">
        <v>75</v>
      </c>
      <c r="C53" s="12" t="s">
        <v>12</v>
      </c>
      <c r="D53" s="12" t="s">
        <v>1</v>
      </c>
      <c r="E53" s="12" t="s">
        <v>102</v>
      </c>
      <c r="F53" s="12" t="s">
        <v>103</v>
      </c>
      <c r="G53" s="16" t="str">
        <f t="shared" si="1"/>
        <v>47</v>
      </c>
      <c r="H53" s="12" t="s">
        <v>63</v>
      </c>
      <c r="I53" s="12" t="s">
        <v>2</v>
      </c>
      <c r="J53" s="12" t="s">
        <v>5</v>
      </c>
      <c r="K53" s="12" t="s">
        <v>3</v>
      </c>
      <c r="L53" s="12" t="s">
        <v>8</v>
      </c>
      <c r="M53" s="12" t="s">
        <v>7</v>
      </c>
      <c r="N53" s="13" t="s">
        <v>89</v>
      </c>
      <c r="O53" s="12" t="s">
        <v>3</v>
      </c>
      <c r="P53" s="12" t="s">
        <v>3</v>
      </c>
      <c r="Q53" s="12" t="s">
        <v>3</v>
      </c>
      <c r="R53" s="12" t="s">
        <v>4</v>
      </c>
      <c r="S53" s="12" t="s">
        <v>4</v>
      </c>
      <c r="T53" s="12" t="s">
        <v>4</v>
      </c>
      <c r="U53" s="12" t="s">
        <v>4</v>
      </c>
    </row>
    <row r="54" spans="1:21" ht="60" hidden="1" x14ac:dyDescent="0.25">
      <c r="A54" s="14">
        <v>117</v>
      </c>
      <c r="B54" s="12" t="s">
        <v>76</v>
      </c>
      <c r="C54" s="12" t="s">
        <v>12</v>
      </c>
      <c r="D54" s="12" t="s">
        <v>1</v>
      </c>
      <c r="E54" s="12" t="s">
        <v>104</v>
      </c>
      <c r="F54" s="12" t="s">
        <v>105</v>
      </c>
      <c r="G54" s="16" t="str">
        <f t="shared" si="1"/>
        <v>52</v>
      </c>
      <c r="H54" s="12" t="s">
        <v>74</v>
      </c>
      <c r="I54" s="12" t="s">
        <v>2</v>
      </c>
      <c r="J54" s="12" t="s">
        <v>5</v>
      </c>
      <c r="K54" s="12" t="s">
        <v>3</v>
      </c>
      <c r="L54" s="12" t="s">
        <v>15</v>
      </c>
      <c r="M54" s="12" t="s">
        <v>7</v>
      </c>
      <c r="N54" s="13" t="s">
        <v>95</v>
      </c>
      <c r="O54" s="12" t="s">
        <v>3</v>
      </c>
      <c r="P54" s="12" t="s">
        <v>3</v>
      </c>
      <c r="Q54" s="12" t="s">
        <v>3</v>
      </c>
      <c r="R54" s="12" t="s">
        <v>4</v>
      </c>
      <c r="S54" s="12" t="s">
        <v>4</v>
      </c>
      <c r="T54" s="12" t="s">
        <v>4</v>
      </c>
      <c r="U54" s="12" t="s">
        <v>4</v>
      </c>
    </row>
    <row r="55" spans="1:21" ht="90" hidden="1" x14ac:dyDescent="0.25">
      <c r="A55" s="14">
        <v>140</v>
      </c>
      <c r="B55" s="12" t="s">
        <v>78</v>
      </c>
      <c r="C55" s="12" t="s">
        <v>12</v>
      </c>
      <c r="D55" s="12" t="s">
        <v>1</v>
      </c>
      <c r="E55" s="12" t="s">
        <v>106</v>
      </c>
      <c r="F55" s="12" t="s">
        <v>107</v>
      </c>
      <c r="G55" s="16" t="str">
        <f t="shared" ref="G55:G58" si="2">LEFT(H55,2)</f>
        <v>49</v>
      </c>
      <c r="H55" s="12" t="s">
        <v>79</v>
      </c>
      <c r="I55" s="12" t="s">
        <v>2</v>
      </c>
      <c r="J55" s="12" t="s">
        <v>5</v>
      </c>
      <c r="K55" s="12" t="s">
        <v>3</v>
      </c>
      <c r="L55" s="12" t="s">
        <v>8</v>
      </c>
      <c r="M55" s="12" t="s">
        <v>7</v>
      </c>
      <c r="N55" s="13" t="s">
        <v>89</v>
      </c>
      <c r="O55" s="12" t="s">
        <v>3</v>
      </c>
      <c r="P55" s="12" t="s">
        <v>3</v>
      </c>
      <c r="Q55" s="12" t="s">
        <v>3</v>
      </c>
      <c r="R55" s="12" t="s">
        <v>4</v>
      </c>
      <c r="S55" s="12" t="s">
        <v>4</v>
      </c>
      <c r="T55" s="12" t="s">
        <v>4</v>
      </c>
      <c r="U55" s="12" t="s">
        <v>4</v>
      </c>
    </row>
    <row r="56" spans="1:21" ht="45" hidden="1" x14ac:dyDescent="0.25">
      <c r="A56" s="14">
        <v>159</v>
      </c>
      <c r="B56" s="12" t="s">
        <v>80</v>
      </c>
      <c r="C56" s="12" t="s">
        <v>0</v>
      </c>
      <c r="D56" s="12" t="s">
        <v>1</v>
      </c>
      <c r="E56" s="12" t="s">
        <v>108</v>
      </c>
      <c r="F56" s="12" t="s">
        <v>109</v>
      </c>
      <c r="G56" s="16" t="str">
        <f t="shared" si="2"/>
        <v>47</v>
      </c>
      <c r="H56" s="12" t="s">
        <v>63</v>
      </c>
      <c r="I56" s="12" t="s">
        <v>2</v>
      </c>
      <c r="J56" s="12" t="s">
        <v>5</v>
      </c>
      <c r="K56" s="12" t="s">
        <v>3</v>
      </c>
      <c r="L56" s="12" t="s">
        <v>15</v>
      </c>
      <c r="M56" s="12" t="s">
        <v>7</v>
      </c>
      <c r="N56" s="13" t="s">
        <v>110</v>
      </c>
      <c r="O56" s="12" t="s">
        <v>3</v>
      </c>
      <c r="P56" s="12" t="s">
        <v>3</v>
      </c>
      <c r="Q56" s="12" t="s">
        <v>3</v>
      </c>
      <c r="R56" s="12" t="s">
        <v>4</v>
      </c>
      <c r="S56" s="12" t="s">
        <v>4</v>
      </c>
      <c r="T56" s="12" t="s">
        <v>4</v>
      </c>
      <c r="U56" s="12" t="s">
        <v>4</v>
      </c>
    </row>
    <row r="57" spans="1:21" ht="30" hidden="1" x14ac:dyDescent="0.25">
      <c r="A57" s="14">
        <v>185</v>
      </c>
      <c r="B57" s="12" t="s">
        <v>81</v>
      </c>
      <c r="C57" s="12" t="s">
        <v>0</v>
      </c>
      <c r="D57" s="12" t="s">
        <v>1</v>
      </c>
      <c r="E57" s="12" t="s">
        <v>111</v>
      </c>
      <c r="F57" s="12" t="s">
        <v>112</v>
      </c>
      <c r="G57" s="16" t="str">
        <f t="shared" si="2"/>
        <v>69</v>
      </c>
      <c r="H57" s="12" t="s">
        <v>82</v>
      </c>
      <c r="I57" s="12" t="s">
        <v>2</v>
      </c>
      <c r="J57" s="12" t="s">
        <v>5</v>
      </c>
      <c r="K57" s="12" t="s">
        <v>3</v>
      </c>
      <c r="L57" s="12" t="s">
        <v>8</v>
      </c>
      <c r="M57" s="12" t="s">
        <v>7</v>
      </c>
      <c r="N57" s="13" t="s">
        <v>92</v>
      </c>
      <c r="O57" s="12" t="s">
        <v>3</v>
      </c>
      <c r="P57" s="12" t="s">
        <v>3</v>
      </c>
      <c r="Q57" s="12" t="s">
        <v>3</v>
      </c>
      <c r="R57" s="12" t="s">
        <v>4</v>
      </c>
      <c r="S57" s="12" t="s">
        <v>4</v>
      </c>
      <c r="T57" s="12" t="s">
        <v>4</v>
      </c>
      <c r="U57" s="12" t="s">
        <v>4</v>
      </c>
    </row>
    <row r="58" spans="1:21" ht="30" hidden="1" x14ac:dyDescent="0.25">
      <c r="A58" s="14">
        <v>190</v>
      </c>
      <c r="B58" s="12" t="s">
        <v>83</v>
      </c>
      <c r="C58" s="12" t="s">
        <v>0</v>
      </c>
      <c r="D58" s="12" t="s">
        <v>1</v>
      </c>
      <c r="E58" s="12" t="s">
        <v>113</v>
      </c>
      <c r="F58" s="12" t="s">
        <v>114</v>
      </c>
      <c r="G58" s="16" t="str">
        <f t="shared" si="2"/>
        <v>03</v>
      </c>
      <c r="H58" s="12" t="s">
        <v>67</v>
      </c>
      <c r="I58" s="12" t="s">
        <v>2</v>
      </c>
      <c r="J58" s="12" t="s">
        <v>5</v>
      </c>
      <c r="K58" s="12" t="s">
        <v>3</v>
      </c>
      <c r="L58" s="12" t="s">
        <v>8</v>
      </c>
      <c r="M58" s="12" t="s">
        <v>4</v>
      </c>
      <c r="N58" s="13" t="s">
        <v>95</v>
      </c>
      <c r="O58" s="12" t="s">
        <v>3</v>
      </c>
      <c r="P58" s="12" t="s">
        <v>3</v>
      </c>
      <c r="Q58" s="12" t="s">
        <v>3</v>
      </c>
      <c r="R58" s="12" t="s">
        <v>4</v>
      </c>
      <c r="S58" s="12" t="s">
        <v>4</v>
      </c>
      <c r="T58" s="12" t="s">
        <v>4</v>
      </c>
      <c r="U58" s="12" t="s">
        <v>4</v>
      </c>
    </row>
    <row r="59" spans="1:21" ht="30" hidden="1" x14ac:dyDescent="0.25">
      <c r="A59" s="14">
        <v>213</v>
      </c>
      <c r="B59" s="12" t="s">
        <v>84</v>
      </c>
      <c r="C59" s="12" t="s">
        <v>0</v>
      </c>
      <c r="D59" s="12" t="s">
        <v>1</v>
      </c>
      <c r="E59" s="12" t="s">
        <v>115</v>
      </c>
      <c r="F59" s="12" t="s">
        <v>116</v>
      </c>
      <c r="G59" s="16" t="str">
        <f t="shared" ref="G59:G60" si="3">LEFT(H59,2)</f>
        <v>46</v>
      </c>
      <c r="H59" s="12" t="s">
        <v>85</v>
      </c>
      <c r="I59" s="12" t="s">
        <v>2</v>
      </c>
      <c r="J59" s="12" t="s">
        <v>5</v>
      </c>
      <c r="K59" s="12" t="s">
        <v>3</v>
      </c>
      <c r="L59" s="12" t="s">
        <v>17</v>
      </c>
      <c r="M59" s="12" t="s">
        <v>7</v>
      </c>
      <c r="N59" s="13" t="s">
        <v>92</v>
      </c>
      <c r="O59" s="12" t="s">
        <v>3</v>
      </c>
      <c r="P59" s="12" t="s">
        <v>3</v>
      </c>
      <c r="Q59" s="12" t="s">
        <v>3</v>
      </c>
      <c r="R59" s="12" t="s">
        <v>4</v>
      </c>
      <c r="S59" s="12" t="s">
        <v>4</v>
      </c>
      <c r="T59" s="12" t="s">
        <v>4</v>
      </c>
      <c r="U59" s="12" t="s">
        <v>4</v>
      </c>
    </row>
    <row r="60" spans="1:21" ht="30" hidden="1" x14ac:dyDescent="0.25">
      <c r="A60" s="14">
        <v>220</v>
      </c>
      <c r="B60" s="12" t="s">
        <v>86</v>
      </c>
      <c r="C60" s="12" t="s">
        <v>0</v>
      </c>
      <c r="D60" s="12" t="s">
        <v>1</v>
      </c>
      <c r="E60" s="12" t="s">
        <v>117</v>
      </c>
      <c r="F60" s="12" t="s">
        <v>118</v>
      </c>
      <c r="G60" s="16" t="str">
        <f t="shared" si="3"/>
        <v>96</v>
      </c>
      <c r="H60" s="12" t="s">
        <v>62</v>
      </c>
      <c r="I60" s="12" t="s">
        <v>2</v>
      </c>
      <c r="J60" s="12" t="s">
        <v>5</v>
      </c>
      <c r="K60" s="12" t="s">
        <v>3</v>
      </c>
      <c r="L60" s="12" t="s">
        <v>8</v>
      </c>
      <c r="M60" s="12" t="s">
        <v>7</v>
      </c>
      <c r="N60" s="13" t="s">
        <v>95</v>
      </c>
      <c r="O60" s="12" t="s">
        <v>3</v>
      </c>
      <c r="P60" s="12" t="s">
        <v>3</v>
      </c>
      <c r="Q60" s="12" t="s">
        <v>3</v>
      </c>
      <c r="R60" s="12" t="s">
        <v>4</v>
      </c>
      <c r="S60" s="12" t="s">
        <v>4</v>
      </c>
      <c r="T60" s="12" t="s">
        <v>4</v>
      </c>
      <c r="U60" s="12" t="s">
        <v>4</v>
      </c>
    </row>
    <row r="61" spans="1:21" hidden="1" x14ac:dyDescent="0.25"/>
  </sheetData>
  <mergeCells count="10">
    <mergeCell ref="I25:N25"/>
    <mergeCell ref="I26:N26"/>
    <mergeCell ref="I27:N27"/>
    <mergeCell ref="I29:N29"/>
    <mergeCell ref="A1:U1"/>
    <mergeCell ref="I17:N17"/>
    <mergeCell ref="I18:N18"/>
    <mergeCell ref="I20:N20"/>
    <mergeCell ref="I24:N24"/>
    <mergeCell ref="I19:L1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XE</cp:lastModifiedBy>
  <cp:lastPrinted>2017-04-28T04:04:15Z</cp:lastPrinted>
  <dcterms:created xsi:type="dcterms:W3CDTF">2016-10-13T02:50:54Z</dcterms:created>
  <dcterms:modified xsi:type="dcterms:W3CDTF">2017-05-03T03:30:37Z</dcterms:modified>
</cp:coreProperties>
</file>