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00" windowHeight="11205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ПП1'!$A$11:$Q$17</definedName>
    <definedName name="_xlnm._FilterDatabase" localSheetId="4" hidden="1">'пр к ПП2'!$A$8:$P$14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МП'!$A$1:$O$36</definedName>
    <definedName name="_xlnm.Print_Area" localSheetId="1">'пр к пасп ПП1'!$A$1:$K$18</definedName>
    <definedName name="_xlnm.Print_Area" localSheetId="2">'пр к ПП1'!$A$1:$Q$22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K13" i="5" l="1"/>
  <c r="J15" i="5"/>
  <c r="J13" i="5"/>
  <c r="P22" i="8" l="1"/>
  <c r="P21" i="8"/>
  <c r="P20" i="8"/>
  <c r="P19" i="5"/>
  <c r="O16" i="6" l="1"/>
  <c r="O20" i="6"/>
  <c r="O23" i="6"/>
  <c r="O27" i="6"/>
  <c r="O30" i="6"/>
  <c r="O34" i="6"/>
  <c r="P25" i="5"/>
  <c r="P21" i="5"/>
  <c r="P18" i="5"/>
  <c r="O33" i="6" l="1"/>
  <c r="O32" i="6"/>
  <c r="O26" i="6"/>
  <c r="Q26" i="6"/>
  <c r="O25" i="6"/>
  <c r="P17" i="5"/>
  <c r="P16" i="5" s="1"/>
  <c r="P15" i="5" l="1"/>
  <c r="P13" i="5"/>
  <c r="Q23" i="6" l="1"/>
  <c r="Q27" i="6"/>
  <c r="I15" i="5" l="1"/>
  <c r="I13" i="5" s="1"/>
  <c r="H15" i="15" l="1"/>
  <c r="Q34" i="6" l="1"/>
  <c r="G22" i="6" l="1"/>
  <c r="F22" i="6"/>
  <c r="E22" i="6"/>
  <c r="G21" i="6"/>
  <c r="F21" i="6"/>
  <c r="E21" i="6"/>
  <c r="G20" i="6"/>
  <c r="F20" i="6"/>
  <c r="E20" i="6"/>
  <c r="Q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Q30" i="6" l="1"/>
  <c r="E16" i="6"/>
  <c r="Q16" i="6" s="1"/>
  <c r="G16" i="6"/>
  <c r="F16" i="6"/>
  <c r="O36" i="6" l="1"/>
  <c r="O35" i="6"/>
  <c r="O29" i="6"/>
  <c r="O28" i="6"/>
  <c r="C23" i="6"/>
  <c r="C16" i="6"/>
  <c r="P14" i="5"/>
  <c r="P22" i="5"/>
  <c r="Q19" i="6" l="1"/>
  <c r="H22" i="8"/>
  <c r="I15" i="15" l="1"/>
</calcChain>
</file>

<file path=xl/sharedStrings.xml><?xml version="1.0" encoding="utf-8"?>
<sst xmlns="http://schemas.openxmlformats.org/spreadsheetml/2006/main" count="329" uniqueCount="157">
  <si>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</si>
  <si>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</si>
  <si>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</si>
  <si>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</si>
  <si>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</si>
  <si>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</si>
  <si>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</si>
  <si>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</si>
  <si>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</si>
  <si>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</si>
  <si>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</si>
  <si>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</si>
  <si>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</si>
  <si>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</si>
  <si>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</si>
  <si>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</si>
  <si>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</si>
  <si>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</si>
  <si>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</si>
  <si>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</si>
  <si>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</si>
  <si>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</si>
  <si>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</si>
  <si>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</si>
  <si>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</si>
  <si>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</si>
  <si>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</si>
  <si>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</si>
  <si>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</si>
  <si>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</si>
  <si>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</si>
  <si>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</si>
  <si>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</si>
  <si>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</si>
  <si>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</si>
  <si>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</si>
  <si>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</si>
  <si>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</si>
  <si>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</si>
  <si>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</si>
  <si>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</si>
  <si>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</si>
  <si>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</si>
  <si>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</si>
  <si>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</si>
  <si>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</si>
  <si>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</si>
  <si>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</si>
  <si>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</si>
  <si>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</si>
  <si>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</si>
  <si>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</si>
  <si>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</si>
  <si>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</si>
  <si>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</si>
  <si>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</si>
  <si>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</si>
  <si>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</si>
  <si>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</si>
  <si>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</si>
  <si>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</si>
  <si>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</si>
  <si>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</si>
  <si>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</si>
  <si>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</si>
  <si>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всего расходные обязательства по подпрограмме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</si>
  <si>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</si>
  <si>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</si>
  <si>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</si>
  <si>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</si>
  <si>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</si>
  <si>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</si>
  <si>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</si>
  <si>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</si>
  <si>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</si>
  <si>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</si>
  <si>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</si>
  <si>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</si>
  <si>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</si>
  <si>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</si>
  <si>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</si>
  <si>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</si>
  <si>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</si>
  <si>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</si>
  <si>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</si>
  <si>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</si>
  <si>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</si>
  <si>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</si>
  <si>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</si>
  <si>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</si>
  <si>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</si>
  <si>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</si>
  <si>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</si>
  <si>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</si>
  <si>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</si>
  <si>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</si>
  <si>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</si>
  <si>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</si>
  <si>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</si>
  <si>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</si>
  <si>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</si>
  <si>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</si>
  <si>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</si>
  <si>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</si>
  <si>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</si>
  <si>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</si>
  <si>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</si>
  <si>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</si>
  <si>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</si>
  <si>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</si>
  <si>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</si>
  <si>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</si>
  <si>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Недопущение роста совершаемых преступлений на улицах с. Туруханск и г. Игарка</t>
  </si>
  <si>
    <t>2022 год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</si>
  <si>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</si>
  <si>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</si>
  <si>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</si>
  <si>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</si>
  <si>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</si>
  <si>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</si>
  <si>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</si>
  <si>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</si>
  <si>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</si>
  <si>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</si>
  <si>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</si>
  <si>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</si>
  <si>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65</t>
  </si>
  <si>
    <t>2024 год</t>
  </si>
  <si>
    <t>администрация Туруханского сельсовета</t>
  </si>
  <si>
    <t>25</t>
  </si>
  <si>
    <t>2025 год</t>
  </si>
  <si>
    <t>администрация туруханского сельсовета</t>
  </si>
  <si>
    <t>Приложение 1</t>
  </si>
  <si>
    <t>Приложение 1
к паспорту подпрограммы 1 «Профилактика правонарушений, укрепление общественного порядка и общественной безопасности»</t>
  </si>
  <si>
    <t>Приложение 2
к подпрограмме 1 «Профилактика правонарушений, укрепление общественного порядка и общественной безопасности»</t>
  </si>
  <si>
    <t>Приложение 1
к паспорту подпрограммы 2 «Профилактика терроризма, минимизация и ликвидация последствий его проявления»</t>
  </si>
  <si>
    <t>Приложение 2
к подпрограмме 2 «Профилактика терроризма, минимизация и ликвидация последствий его проявления»</t>
  </si>
  <si>
    <t>Приложение 3</t>
  </si>
  <si>
    <t>Приложение 4</t>
  </si>
  <si>
    <t>Приложение 5</t>
  </si>
  <si>
    <t>14</t>
  </si>
  <si>
    <t>35</t>
  </si>
  <si>
    <t>2026 год</t>
  </si>
  <si>
    <t>2027 год</t>
  </si>
  <si>
    <t>до декабря 2025 года</t>
  </si>
  <si>
    <t>Подпрограмма 2 "Профилактика терроризма, минимизация и ликвидация последствий его проявления", "Осмнащение объектов культуры и образование Туруханского района в целях повышения уровня антитеррористической защищенности"</t>
  </si>
  <si>
    <t>"Профилактика терроризма, минимизация и ликвидация последствий его проявления", "Оснащение объектов культуры и образования Туруханского района в целях повышения уровня антитеррористической защищенности"</t>
  </si>
  <si>
    <t xml:space="preserve">2027-2030 </t>
  </si>
  <si>
    <t>Уровень оснащения объектов культуры и образования в целях повышения уровня антитеррористической защищенности</t>
  </si>
  <si>
    <t>75</t>
  </si>
  <si>
    <t>Управление культуры и молодежной политики администрации Турухансского района</t>
  </si>
  <si>
    <t>Управление образования администрации Туруханского района</t>
  </si>
  <si>
    <t>2.2.</t>
  </si>
  <si>
    <t>Оснащение объектов культуры и образования Туруханского района в целях повышения уровня антитеррористической защищенности</t>
  </si>
  <si>
    <t>1320085180</t>
  </si>
  <si>
    <t>Управление культуры и молодежной политики администрации Туруханского района       Управление образования администрации Туруханского района</t>
  </si>
  <si>
    <t>Увеличение антитеррористической защищенности объектов культуры и образования Туруханского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</si>
</sst>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  <numFmt numFmtId="169" formatCode="#,##0.000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9" fontId="2" fillId="0" borderId="1" xfId="3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P25"/>
  <sheetViews>
    <sheetView showRuler="0" showWhiteSpace="0" topLeftCell="B7" zoomScaleNormal="100" zoomScaleSheetLayoutView="85" workbookViewId="0">
      <selection activeCell="P23" sqref="P23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1" width="10.25" style="1" customWidth="1"/>
    <col min="12" max="12" width="10.5" style="1" customWidth="1"/>
    <col min="13" max="13" width="10" style="1" customWidth="1"/>
    <col min="14" max="16384" width="9" style="1"/>
  </cols>
  <sheetData>
    <row r="3" spans="1:15" ht="18.75" x14ac:dyDescent="0.3">
      <c r="H3" s="134"/>
      <c r="I3" s="134"/>
      <c r="J3" s="134"/>
      <c r="K3" s="134"/>
      <c r="L3" s="134"/>
      <c r="M3" s="134"/>
    </row>
    <row r="4" spans="1:15" ht="18.75" x14ac:dyDescent="0.3">
      <c r="H4" s="134"/>
      <c r="I4" s="134"/>
      <c r="J4" s="134"/>
      <c r="K4" s="134"/>
      <c r="L4" s="134"/>
      <c r="M4" s="134"/>
    </row>
    <row r="5" spans="1:15" ht="18.75" x14ac:dyDescent="0.3">
      <c r="H5" s="134"/>
      <c r="I5" s="134"/>
      <c r="J5" s="134"/>
      <c r="K5" s="134"/>
      <c r="L5" s="134"/>
      <c r="M5" s="134"/>
    </row>
    <row r="7" spans="1:15" ht="18.75" x14ac:dyDescent="0.25">
      <c r="H7" s="5" t="s">
        <v>132</v>
      </c>
      <c r="I7" s="5"/>
      <c r="J7" s="5"/>
      <c r="K7" s="5"/>
      <c r="L7" s="48"/>
      <c r="M7" s="48"/>
    </row>
    <row r="8" spans="1:15" ht="100.5" customHeight="1" x14ac:dyDescent="0.25">
      <c r="H8" s="135" t="s">
        <v>80</v>
      </c>
      <c r="I8" s="135"/>
      <c r="J8" s="135"/>
      <c r="K8" s="135"/>
      <c r="L8" s="135"/>
      <c r="M8" s="135"/>
    </row>
    <row r="11" spans="1:15" ht="18.75" x14ac:dyDescent="0.25">
      <c r="A11" s="136" t="s">
        <v>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15" ht="18.75" x14ac:dyDescent="0.25">
      <c r="A12" s="136" t="s">
        <v>8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5" ht="18.75" x14ac:dyDescent="0.25">
      <c r="A13" s="136" t="s">
        <v>6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</row>
    <row r="14" spans="1:15" ht="18.75" x14ac:dyDescent="0.25">
      <c r="A14" s="136" t="s">
        <v>7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15" ht="18.75" x14ac:dyDescent="0.25">
      <c r="A15" s="2"/>
    </row>
    <row r="16" spans="1:15" ht="80.25" customHeight="1" x14ac:dyDescent="0.25">
      <c r="A16" s="137" t="s">
        <v>17</v>
      </c>
      <c r="B16" s="137" t="s">
        <v>4</v>
      </c>
      <c r="C16" s="137" t="s">
        <v>2</v>
      </c>
      <c r="D16" s="124" t="s">
        <v>106</v>
      </c>
      <c r="E16" s="137" t="s">
        <v>107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pans="1:16" ht="95.25" customHeight="1" x14ac:dyDescent="0.25">
      <c r="A17" s="137"/>
      <c r="B17" s="137"/>
      <c r="C17" s="137"/>
      <c r="D17" s="137" t="s">
        <v>49</v>
      </c>
      <c r="E17" s="137" t="s">
        <v>50</v>
      </c>
      <c r="F17" s="137" t="s">
        <v>51</v>
      </c>
      <c r="G17" s="137" t="s">
        <v>102</v>
      </c>
      <c r="H17" s="137" t="s">
        <v>113</v>
      </c>
      <c r="I17" s="133" t="s">
        <v>125</v>
      </c>
      <c r="J17" s="137" t="s">
        <v>127</v>
      </c>
      <c r="K17" s="133" t="s">
        <v>130</v>
      </c>
      <c r="L17" s="133" t="s">
        <v>142</v>
      </c>
      <c r="M17" s="133" t="s">
        <v>143</v>
      </c>
      <c r="N17" s="137" t="s">
        <v>5</v>
      </c>
      <c r="O17" s="137"/>
    </row>
    <row r="18" spans="1:16" ht="31.5" x14ac:dyDescent="0.25">
      <c r="A18" s="137"/>
      <c r="B18" s="137"/>
      <c r="C18" s="137"/>
      <c r="D18" s="137"/>
      <c r="E18" s="137"/>
      <c r="F18" s="137"/>
      <c r="G18" s="137"/>
      <c r="H18" s="137"/>
      <c r="I18" s="133"/>
      <c r="J18" s="137"/>
      <c r="K18" s="133"/>
      <c r="L18" s="133"/>
      <c r="M18" s="133"/>
      <c r="N18" s="124" t="s">
        <v>147</v>
      </c>
      <c r="O18" s="124">
        <v>2030</v>
      </c>
    </row>
    <row r="19" spans="1:16" x14ac:dyDescent="0.25">
      <c r="A19" s="124">
        <v>1</v>
      </c>
      <c r="B19" s="124">
        <v>2</v>
      </c>
      <c r="C19" s="124">
        <v>3</v>
      </c>
      <c r="D19" s="124">
        <v>4</v>
      </c>
      <c r="E19" s="124">
        <v>5</v>
      </c>
      <c r="F19" s="124">
        <v>6</v>
      </c>
      <c r="G19" s="124">
        <v>7</v>
      </c>
      <c r="H19" s="124">
        <v>8</v>
      </c>
      <c r="I19" s="124">
        <v>9</v>
      </c>
      <c r="J19" s="124">
        <v>10</v>
      </c>
      <c r="K19" s="124">
        <v>11</v>
      </c>
      <c r="L19" s="124">
        <v>12</v>
      </c>
      <c r="M19" s="124"/>
      <c r="N19" s="124"/>
      <c r="O19" s="124">
        <v>13</v>
      </c>
    </row>
    <row r="20" spans="1:16" s="50" customFormat="1" ht="30.75" customHeight="1" x14ac:dyDescent="0.25">
      <c r="A20" s="125">
        <v>1</v>
      </c>
      <c r="B20" s="138" t="s">
        <v>70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16" s="50" customFormat="1" ht="129.75" customHeight="1" x14ac:dyDescent="0.25">
      <c r="A21" s="49" t="s">
        <v>3</v>
      </c>
      <c r="B21" s="33" t="s">
        <v>67</v>
      </c>
      <c r="C21" s="125" t="s">
        <v>68</v>
      </c>
      <c r="D21" s="125">
        <v>0</v>
      </c>
      <c r="E21" s="90" t="s">
        <v>72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</row>
    <row r="22" spans="1:16" s="50" customFormat="1" ht="129.75" customHeight="1" x14ac:dyDescent="0.25">
      <c r="A22" s="49" t="s">
        <v>52</v>
      </c>
      <c r="B22" s="33" t="s">
        <v>101</v>
      </c>
      <c r="C22" s="125" t="s">
        <v>66</v>
      </c>
      <c r="D22" s="125">
        <v>0</v>
      </c>
      <c r="E22" s="90" t="s">
        <v>71</v>
      </c>
      <c r="F22" s="125">
        <v>5</v>
      </c>
      <c r="G22" s="125">
        <v>10</v>
      </c>
      <c r="H22" s="125">
        <v>0</v>
      </c>
      <c r="I22" s="125">
        <v>14</v>
      </c>
      <c r="J22" s="125">
        <v>10</v>
      </c>
      <c r="K22" s="125">
        <v>12</v>
      </c>
      <c r="L22" s="125">
        <v>10</v>
      </c>
      <c r="M22" s="125">
        <v>10</v>
      </c>
      <c r="N22" s="125">
        <v>30</v>
      </c>
      <c r="O22" s="125">
        <v>30</v>
      </c>
    </row>
    <row r="23" spans="1:16" ht="38.25" customHeight="1" x14ac:dyDescent="0.25">
      <c r="A23" s="124">
        <v>2</v>
      </c>
      <c r="B23" s="139" t="s">
        <v>69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50"/>
    </row>
    <row r="24" spans="1:16" s="50" customFormat="1" ht="131.25" customHeight="1" x14ac:dyDescent="0.25">
      <c r="A24" s="49" t="s">
        <v>53</v>
      </c>
      <c r="B24" s="33" t="s">
        <v>121</v>
      </c>
      <c r="C24" s="125" t="s">
        <v>114</v>
      </c>
      <c r="D24" s="125">
        <v>0</v>
      </c>
      <c r="E24" s="90" t="s">
        <v>118</v>
      </c>
      <c r="F24" s="90" t="s">
        <v>119</v>
      </c>
      <c r="G24" s="90" t="s">
        <v>115</v>
      </c>
      <c r="H24" s="90" t="s">
        <v>115</v>
      </c>
      <c r="I24" s="90" t="s">
        <v>116</v>
      </c>
      <c r="J24" s="90" t="s">
        <v>126</v>
      </c>
      <c r="K24" s="90" t="s">
        <v>117</v>
      </c>
      <c r="L24" s="90" t="s">
        <v>117</v>
      </c>
      <c r="M24" s="90" t="s">
        <v>149</v>
      </c>
      <c r="N24" s="129">
        <v>80</v>
      </c>
      <c r="O24" s="129">
        <v>80</v>
      </c>
    </row>
    <row r="25" spans="1:16" ht="94.5" x14ac:dyDescent="0.25">
      <c r="A25" s="49" t="s">
        <v>152</v>
      </c>
      <c r="B25" s="33" t="s">
        <v>148</v>
      </c>
      <c r="C25" s="125" t="s">
        <v>114</v>
      </c>
      <c r="D25" s="125">
        <v>0</v>
      </c>
      <c r="E25" s="90" t="s">
        <v>71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40</v>
      </c>
      <c r="L25" s="125">
        <v>45</v>
      </c>
      <c r="M25" s="125">
        <v>50</v>
      </c>
      <c r="N25" s="125">
        <v>55</v>
      </c>
      <c r="O25" s="125">
        <v>55</v>
      </c>
    </row>
  </sheetData>
  <mergeCells count="25">
    <mergeCell ref="B20:O20"/>
    <mergeCell ref="B23:O23"/>
    <mergeCell ref="A12:M12"/>
    <mergeCell ref="A13:M13"/>
    <mergeCell ref="A14:M14"/>
    <mergeCell ref="A16:A18"/>
    <mergeCell ref="B16:B18"/>
    <mergeCell ref="C16:C18"/>
    <mergeCell ref="E17:E18"/>
    <mergeCell ref="F17:F18"/>
    <mergeCell ref="H17:H18"/>
    <mergeCell ref="N17:O17"/>
    <mergeCell ref="G17:G18"/>
    <mergeCell ref="D17:D18"/>
    <mergeCell ref="I17:I18"/>
    <mergeCell ref="L17:L18"/>
    <mergeCell ref="M17:M18"/>
    <mergeCell ref="K17:K18"/>
    <mergeCell ref="H3:M3"/>
    <mergeCell ref="H4:M4"/>
    <mergeCell ref="H5:M5"/>
    <mergeCell ref="H8:M8"/>
    <mergeCell ref="A11:M11"/>
    <mergeCell ref="J17:J18"/>
    <mergeCell ref="E16:O16"/>
  </mergeCells>
  <pageMargins left="1.1811023622047245" right="0.78740157480314965" top="1.1811023622047245" bottom="0.39370078740157483" header="0.31496062992125984" footer="0.31496062992125984"/>
  <pageSetup paperSize="9" scale="44" orientation="portrait" r:id="rId1"/>
  <headerFooter>
    <oddHeader>&amp;C9</oddHead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21"/>
  <sheetViews>
    <sheetView view="pageBreakPreview" topLeftCell="B4" zoomScaleNormal="70" zoomScaleSheetLayoutView="100" workbookViewId="0">
      <selection activeCell="H18" sqref="H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11" width="12" style="1" customWidth="1"/>
    <col min="12" max="16384" width="9" style="1"/>
  </cols>
  <sheetData>
    <row r="2" spans="1:11" ht="20.25" customHeight="1" x14ac:dyDescent="0.25">
      <c r="D2" s="143"/>
      <c r="E2" s="142"/>
      <c r="F2" s="142"/>
      <c r="G2" s="142"/>
      <c r="H2" s="142"/>
      <c r="I2" s="142"/>
      <c r="J2" s="142"/>
      <c r="K2" s="142"/>
    </row>
    <row r="3" spans="1:11" ht="20.25" customHeight="1" x14ac:dyDescent="0.25">
      <c r="D3" s="143"/>
      <c r="E3" s="142"/>
      <c r="F3" s="142"/>
      <c r="G3" s="142"/>
      <c r="H3" s="142"/>
      <c r="I3" s="142"/>
      <c r="J3" s="142"/>
      <c r="K3" s="142"/>
    </row>
    <row r="4" spans="1:11" ht="20.25" customHeight="1" x14ac:dyDescent="0.25">
      <c r="D4" s="143"/>
      <c r="E4" s="142"/>
      <c r="F4" s="142"/>
      <c r="G4" s="142"/>
      <c r="H4" s="142"/>
      <c r="I4" s="142"/>
      <c r="J4" s="142"/>
      <c r="K4" s="142"/>
    </row>
    <row r="5" spans="1:11" ht="109.5" customHeight="1" x14ac:dyDescent="0.25">
      <c r="D5" s="135" t="s">
        <v>133</v>
      </c>
      <c r="E5" s="142"/>
      <c r="F5" s="142"/>
      <c r="G5" s="142"/>
      <c r="H5" s="142"/>
      <c r="I5" s="142"/>
      <c r="J5" s="142"/>
      <c r="K5" s="142"/>
    </row>
    <row r="6" spans="1:11" ht="18.75" x14ac:dyDescent="0.25">
      <c r="A6" s="12"/>
    </row>
    <row r="7" spans="1:11" ht="18.75" x14ac:dyDescent="0.25">
      <c r="A7" s="12"/>
    </row>
    <row r="8" spans="1:11" ht="18.75" x14ac:dyDescent="0.25">
      <c r="A8" s="136" t="s">
        <v>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spans="1:11" ht="18.75" x14ac:dyDescent="0.25">
      <c r="A9" s="147" t="s">
        <v>55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11" ht="18.75" x14ac:dyDescent="0.25">
      <c r="A10" s="147" t="s">
        <v>73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ht="13.5" customHeight="1" x14ac:dyDescent="0.25">
      <c r="A11" s="12"/>
    </row>
    <row r="12" spans="1:11" x14ac:dyDescent="0.25">
      <c r="A12" s="137" t="s">
        <v>17</v>
      </c>
      <c r="B12" s="137" t="s">
        <v>43</v>
      </c>
      <c r="C12" s="137" t="s">
        <v>2</v>
      </c>
      <c r="D12" s="137" t="s">
        <v>44</v>
      </c>
      <c r="E12" s="137"/>
      <c r="F12" s="137"/>
      <c r="G12" s="137"/>
      <c r="H12" s="137"/>
      <c r="I12" s="137"/>
      <c r="J12" s="137"/>
      <c r="K12" s="137"/>
    </row>
    <row r="13" spans="1:11" x14ac:dyDescent="0.25">
      <c r="A13" s="137"/>
      <c r="B13" s="137"/>
      <c r="C13" s="137"/>
      <c r="D13" s="137"/>
      <c r="E13" s="77" t="s">
        <v>49</v>
      </c>
      <c r="F13" s="87">
        <v>2022</v>
      </c>
      <c r="G13" s="98">
        <v>2023</v>
      </c>
      <c r="H13" s="104">
        <v>2024</v>
      </c>
      <c r="I13" s="113">
        <v>2025</v>
      </c>
      <c r="J13" s="118">
        <v>2026</v>
      </c>
      <c r="K13" s="77">
        <v>2027</v>
      </c>
    </row>
    <row r="14" spans="1:11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87">
        <v>8</v>
      </c>
      <c r="G14" s="98">
        <v>9</v>
      </c>
      <c r="H14" s="104">
        <v>10</v>
      </c>
      <c r="I14" s="113">
        <v>11</v>
      </c>
      <c r="J14" s="118">
        <v>12</v>
      </c>
      <c r="K14" s="3">
        <v>13</v>
      </c>
    </row>
    <row r="15" spans="1:11" ht="31.5" customHeight="1" x14ac:dyDescent="0.25">
      <c r="A15" s="144" t="s">
        <v>74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6"/>
    </row>
    <row r="16" spans="1:11" x14ac:dyDescent="0.25">
      <c r="A16" s="144" t="s">
        <v>76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6"/>
    </row>
    <row r="17" spans="1:11" ht="63" x14ac:dyDescent="0.25">
      <c r="A17" s="88" t="s">
        <v>3</v>
      </c>
      <c r="B17" s="33" t="s">
        <v>67</v>
      </c>
      <c r="C17" s="88" t="s">
        <v>68</v>
      </c>
      <c r="D17" s="88" t="s">
        <v>37</v>
      </c>
      <c r="E17" s="82" t="s">
        <v>72</v>
      </c>
      <c r="F17" s="82" t="s">
        <v>71</v>
      </c>
      <c r="G17" s="82" t="s">
        <v>71</v>
      </c>
      <c r="H17" s="82" t="s">
        <v>71</v>
      </c>
      <c r="I17" s="82" t="s">
        <v>71</v>
      </c>
      <c r="J17" s="82" t="s">
        <v>71</v>
      </c>
      <c r="K17" s="82" t="s">
        <v>71</v>
      </c>
    </row>
    <row r="18" spans="1:11" ht="31.5" x14ac:dyDescent="0.25">
      <c r="A18" s="88" t="s">
        <v>52</v>
      </c>
      <c r="B18" s="33" t="s">
        <v>103</v>
      </c>
      <c r="C18" s="88" t="s">
        <v>66</v>
      </c>
      <c r="D18" s="88" t="s">
        <v>37</v>
      </c>
      <c r="E18" s="82" t="s">
        <v>71</v>
      </c>
      <c r="F18" s="82" t="s">
        <v>71</v>
      </c>
      <c r="G18" s="82" t="s">
        <v>140</v>
      </c>
      <c r="H18" s="82" t="s">
        <v>129</v>
      </c>
      <c r="I18" s="82" t="s">
        <v>118</v>
      </c>
      <c r="J18" s="82" t="s">
        <v>141</v>
      </c>
      <c r="K18" s="82" t="s">
        <v>119</v>
      </c>
    </row>
    <row r="19" spans="1:11" ht="18.75" x14ac:dyDescent="0.25">
      <c r="A19" s="12"/>
    </row>
    <row r="20" spans="1:11" ht="18.75" x14ac:dyDescent="0.25">
      <c r="A20" s="12"/>
    </row>
    <row r="21" spans="1:11" ht="18.75" x14ac:dyDescent="0.25">
      <c r="A21" s="12"/>
    </row>
  </sheetData>
  <mergeCells count="14">
    <mergeCell ref="D5:K5"/>
    <mergeCell ref="D4:K4"/>
    <mergeCell ref="D3:K3"/>
    <mergeCell ref="D2:K2"/>
    <mergeCell ref="A16:K16"/>
    <mergeCell ref="A15:K15"/>
    <mergeCell ref="A8:K8"/>
    <mergeCell ref="A9:K9"/>
    <mergeCell ref="A12:A13"/>
    <mergeCell ref="B12:B13"/>
    <mergeCell ref="C12:C13"/>
    <mergeCell ref="D12:D13"/>
    <mergeCell ref="E12:K12"/>
    <mergeCell ref="A10:K10"/>
  </mergeCells>
  <pageMargins left="0.78740157480314965" right="0.78740157480314965" top="1.1811023622047245" bottom="0.39370078740157483" header="0.31496062992125984" footer="0.31496062992125984"/>
  <pageSetup paperSize="9" scale="82" fitToHeight="0" orientation="landscape" r:id="rId1"/>
  <headerFooter>
    <oddHeader>&amp;C14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33"/>
  <sheetViews>
    <sheetView view="pageBreakPreview" zoomScale="80" zoomScaleNormal="70" zoomScaleSheetLayoutView="80" workbookViewId="0">
      <selection activeCell="L19" activeCellId="1" sqref="K20 L19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5" width="13.75" style="5" customWidth="1"/>
    <col min="16" max="16" width="20" style="5" customWidth="1"/>
    <col min="17" max="17" width="24.5" style="5" customWidth="1"/>
    <col min="18" max="16384" width="9" style="5"/>
  </cols>
  <sheetData>
    <row r="1" spans="1:17" x14ac:dyDescent="0.25">
      <c r="A1" s="96"/>
      <c r="P1" s="143"/>
      <c r="Q1" s="143"/>
    </row>
    <row r="2" spans="1:17" x14ac:dyDescent="0.25">
      <c r="A2" s="96"/>
      <c r="P2" s="143"/>
      <c r="Q2" s="143"/>
    </row>
    <row r="3" spans="1:17" x14ac:dyDescent="0.25">
      <c r="A3" s="96"/>
      <c r="P3" s="143"/>
      <c r="Q3" s="143"/>
    </row>
    <row r="4" spans="1:17" x14ac:dyDescent="0.25">
      <c r="A4" s="96"/>
    </row>
    <row r="5" spans="1:17" ht="91.5" customHeight="1" x14ac:dyDescent="0.25">
      <c r="P5" s="135" t="s">
        <v>134</v>
      </c>
      <c r="Q5" s="135"/>
    </row>
    <row r="8" spans="1:17" x14ac:dyDescent="0.25">
      <c r="A8" s="136" t="s">
        <v>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</row>
    <row r="9" spans="1:17" x14ac:dyDescent="0.25">
      <c r="A9" s="136" t="s">
        <v>79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</row>
    <row r="11" spans="1:17" x14ac:dyDescent="0.25">
      <c r="A11" s="137" t="s">
        <v>17</v>
      </c>
      <c r="B11" s="137" t="s">
        <v>45</v>
      </c>
      <c r="C11" s="137" t="s">
        <v>24</v>
      </c>
      <c r="D11" s="137" t="s">
        <v>22</v>
      </c>
      <c r="E11" s="137"/>
      <c r="F11" s="137"/>
      <c r="G11" s="137"/>
      <c r="H11" s="137" t="s">
        <v>46</v>
      </c>
      <c r="I11" s="137"/>
      <c r="J11" s="137"/>
      <c r="K11" s="137"/>
      <c r="L11" s="137"/>
      <c r="M11" s="137"/>
      <c r="N11" s="137"/>
      <c r="O11" s="137"/>
      <c r="P11" s="137"/>
      <c r="Q11" s="137" t="s">
        <v>47</v>
      </c>
    </row>
    <row r="12" spans="1:17" ht="62.25" customHeight="1" x14ac:dyDescent="0.25">
      <c r="A12" s="137"/>
      <c r="B12" s="137"/>
      <c r="C12" s="137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77">
        <v>2021</v>
      </c>
      <c r="J12" s="87">
        <v>2022</v>
      </c>
      <c r="K12" s="99">
        <v>2023</v>
      </c>
      <c r="L12" s="113">
        <v>2024</v>
      </c>
      <c r="M12" s="104">
        <v>2025</v>
      </c>
      <c r="N12" s="123">
        <v>2026</v>
      </c>
      <c r="O12" s="118">
        <v>2027</v>
      </c>
      <c r="P12" s="13" t="s">
        <v>48</v>
      </c>
      <c r="Q12" s="137"/>
    </row>
    <row r="13" spans="1:17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87">
        <v>9</v>
      </c>
      <c r="K13" s="99">
        <v>10</v>
      </c>
      <c r="L13" s="113">
        <v>11</v>
      </c>
      <c r="M13" s="104">
        <v>12</v>
      </c>
      <c r="N13" s="123"/>
      <c r="O13" s="118">
        <v>13</v>
      </c>
      <c r="P13" s="13">
        <v>14</v>
      </c>
      <c r="Q13" s="13">
        <v>15</v>
      </c>
    </row>
    <row r="14" spans="1:17" s="42" customFormat="1" x14ac:dyDescent="0.25">
      <c r="A14" s="154" t="s">
        <v>74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/>
    </row>
    <row r="15" spans="1:17" s="42" customFormat="1" x14ac:dyDescent="0.25">
      <c r="A15" s="154" t="s">
        <v>108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6"/>
    </row>
    <row r="16" spans="1:17" ht="47.25" x14ac:dyDescent="0.25">
      <c r="A16" s="45" t="s">
        <v>3</v>
      </c>
      <c r="B16" s="21" t="s">
        <v>77</v>
      </c>
      <c r="C16" s="15" t="s">
        <v>95</v>
      </c>
      <c r="D16" s="17"/>
      <c r="E16" s="17"/>
      <c r="F16" s="17"/>
      <c r="G16" s="17"/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1">
        <v>0</v>
      </c>
      <c r="Q16" s="151" t="s">
        <v>112</v>
      </c>
    </row>
    <row r="17" spans="1:17" ht="63" customHeight="1" x14ac:dyDescent="0.25">
      <c r="A17" s="148" t="s">
        <v>52</v>
      </c>
      <c r="B17" s="78" t="s">
        <v>78</v>
      </c>
      <c r="C17" s="91" t="s">
        <v>95</v>
      </c>
      <c r="D17" s="17">
        <v>241</v>
      </c>
      <c r="E17" s="93" t="s">
        <v>111</v>
      </c>
      <c r="F17" s="77">
        <v>1310083780</v>
      </c>
      <c r="G17" s="77">
        <v>540</v>
      </c>
      <c r="H17" s="70">
        <v>150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1">
        <v>0</v>
      </c>
      <c r="Q17" s="152"/>
    </row>
    <row r="18" spans="1:17" ht="63" customHeight="1" x14ac:dyDescent="0.25">
      <c r="A18" s="150"/>
      <c r="B18" s="111"/>
      <c r="C18" s="109" t="s">
        <v>128</v>
      </c>
      <c r="D18" s="110">
        <v>241</v>
      </c>
      <c r="E18" s="93" t="s">
        <v>111</v>
      </c>
      <c r="F18" s="110">
        <v>1310083980</v>
      </c>
      <c r="G18" s="110">
        <v>540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1">
        <v>0</v>
      </c>
      <c r="Q18" s="152"/>
    </row>
    <row r="19" spans="1:17" ht="63" customHeight="1" x14ac:dyDescent="0.25">
      <c r="A19" s="148" t="s">
        <v>104</v>
      </c>
      <c r="B19" s="148" t="s">
        <v>105</v>
      </c>
      <c r="C19" s="101" t="s">
        <v>122</v>
      </c>
      <c r="D19" s="102">
        <v>241</v>
      </c>
      <c r="E19" s="93" t="s">
        <v>111</v>
      </c>
      <c r="F19" s="102">
        <v>1310083980</v>
      </c>
      <c r="G19" s="102">
        <v>540</v>
      </c>
      <c r="H19" s="70"/>
      <c r="I19" s="107">
        <v>0</v>
      </c>
      <c r="J19" s="107">
        <v>0</v>
      </c>
      <c r="K19" s="107">
        <v>0</v>
      </c>
      <c r="L19" s="126">
        <v>700</v>
      </c>
      <c r="M19" s="70">
        <v>700</v>
      </c>
      <c r="N19" s="70">
        <v>700</v>
      </c>
      <c r="O19" s="70">
        <v>700</v>
      </c>
      <c r="P19" s="71">
        <v>700</v>
      </c>
      <c r="Q19" s="152"/>
    </row>
    <row r="20" spans="1:17" ht="63" customHeight="1" x14ac:dyDescent="0.25">
      <c r="A20" s="149"/>
      <c r="B20" s="149"/>
      <c r="C20" s="116" t="s">
        <v>128</v>
      </c>
      <c r="D20" s="117">
        <v>241</v>
      </c>
      <c r="E20" s="93" t="s">
        <v>111</v>
      </c>
      <c r="F20" s="117">
        <v>1310083980</v>
      </c>
      <c r="G20" s="117">
        <v>540</v>
      </c>
      <c r="H20" s="70"/>
      <c r="I20" s="107">
        <v>0</v>
      </c>
      <c r="J20" s="107">
        <v>0</v>
      </c>
      <c r="K20" s="126">
        <v>700</v>
      </c>
      <c r="L20" s="107">
        <v>0</v>
      </c>
      <c r="M20" s="70">
        <v>0</v>
      </c>
      <c r="N20" s="70">
        <v>0</v>
      </c>
      <c r="O20" s="70">
        <v>0</v>
      </c>
      <c r="P20" s="71">
        <f>SUM(I20:O20)</f>
        <v>700</v>
      </c>
      <c r="Q20" s="152"/>
    </row>
    <row r="21" spans="1:17" ht="47.25" x14ac:dyDescent="0.25">
      <c r="A21" s="150"/>
      <c r="B21" s="150"/>
      <c r="C21" s="91" t="s">
        <v>95</v>
      </c>
      <c r="D21" s="87">
        <v>241</v>
      </c>
      <c r="E21" s="93" t="s">
        <v>111</v>
      </c>
      <c r="F21" s="87">
        <v>1310083980</v>
      </c>
      <c r="G21" s="87">
        <v>244</v>
      </c>
      <c r="H21" s="70">
        <v>0</v>
      </c>
      <c r="I21" s="70">
        <v>700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1">
        <f>SUM(I21:O21)</f>
        <v>700</v>
      </c>
      <c r="Q21" s="152"/>
    </row>
    <row r="22" spans="1:17" s="20" customFormat="1" x14ac:dyDescent="0.25">
      <c r="A22" s="18"/>
      <c r="B22" s="15" t="s">
        <v>62</v>
      </c>
      <c r="C22" s="18" t="s">
        <v>29</v>
      </c>
      <c r="D22" s="18" t="s">
        <v>29</v>
      </c>
      <c r="E22" s="18" t="s">
        <v>29</v>
      </c>
      <c r="F22" s="18" t="s">
        <v>29</v>
      </c>
      <c r="G22" s="19" t="s">
        <v>29</v>
      </c>
      <c r="H22" s="72">
        <f>SUM(H16:H17)</f>
        <v>150</v>
      </c>
      <c r="I22" s="72">
        <v>0</v>
      </c>
      <c r="J22" s="72">
        <v>700</v>
      </c>
      <c r="K22" s="72">
        <v>700</v>
      </c>
      <c r="L22" s="72">
        <v>700</v>
      </c>
      <c r="M22" s="72">
        <v>700</v>
      </c>
      <c r="N22" s="72">
        <v>700</v>
      </c>
      <c r="O22" s="72">
        <v>700</v>
      </c>
      <c r="P22" s="72">
        <f>SUM(J22:O22)</f>
        <v>4200</v>
      </c>
      <c r="Q22" s="153"/>
    </row>
    <row r="26" spans="1:17" x14ac:dyDescent="0.25">
      <c r="H26" s="64"/>
      <c r="I26" s="64"/>
      <c r="J26" s="64"/>
      <c r="K26" s="64"/>
      <c r="L26" s="64"/>
      <c r="M26" s="64"/>
      <c r="N26" s="64"/>
      <c r="O26" s="64"/>
      <c r="P26" s="64"/>
    </row>
    <row r="27" spans="1:17" x14ac:dyDescent="0.25">
      <c r="H27" s="64"/>
      <c r="I27" s="64"/>
      <c r="J27" s="64"/>
      <c r="K27" s="64"/>
      <c r="L27" s="64"/>
      <c r="M27" s="64"/>
      <c r="N27" s="64"/>
      <c r="O27" s="64"/>
      <c r="P27" s="64"/>
    </row>
    <row r="28" spans="1:17" x14ac:dyDescent="0.25">
      <c r="H28" s="64"/>
      <c r="I28" s="64"/>
      <c r="J28" s="64"/>
      <c r="K28" s="64"/>
      <c r="L28" s="64"/>
      <c r="M28" s="64"/>
      <c r="N28" s="64"/>
      <c r="O28" s="64"/>
      <c r="P28" s="64"/>
    </row>
    <row r="29" spans="1:17" x14ac:dyDescent="0.25">
      <c r="H29" s="64"/>
      <c r="I29" s="64"/>
      <c r="J29" s="64"/>
      <c r="K29" s="64"/>
      <c r="L29" s="64"/>
      <c r="M29" s="64"/>
      <c r="N29" s="64"/>
      <c r="O29" s="64"/>
      <c r="P29" s="64"/>
    </row>
    <row r="30" spans="1:17" x14ac:dyDescent="0.25">
      <c r="H30" s="65"/>
      <c r="I30" s="65"/>
      <c r="J30" s="65"/>
      <c r="K30" s="65"/>
      <c r="L30" s="65"/>
      <c r="M30" s="65"/>
      <c r="N30" s="65"/>
      <c r="O30" s="65"/>
      <c r="P30" s="65"/>
    </row>
    <row r="31" spans="1:17" x14ac:dyDescent="0.25">
      <c r="A31" s="62"/>
      <c r="H31" s="64"/>
      <c r="I31" s="64"/>
      <c r="J31" s="64"/>
      <c r="K31" s="64"/>
      <c r="L31" s="64"/>
      <c r="M31" s="64"/>
      <c r="N31" s="64"/>
      <c r="O31" s="64"/>
      <c r="P31" s="64"/>
    </row>
    <row r="32" spans="1:17" x14ac:dyDescent="0.25">
      <c r="A32" s="62"/>
      <c r="H32" s="64"/>
      <c r="I32" s="64"/>
      <c r="J32" s="64"/>
      <c r="K32" s="64"/>
      <c r="L32" s="64"/>
      <c r="M32" s="64"/>
      <c r="N32" s="64"/>
      <c r="O32" s="64"/>
      <c r="P32" s="64"/>
    </row>
    <row r="33" spans="8:16" x14ac:dyDescent="0.25">
      <c r="H33" s="64"/>
      <c r="I33" s="64"/>
      <c r="J33" s="64"/>
      <c r="K33" s="64"/>
      <c r="L33" s="64"/>
      <c r="M33" s="64"/>
      <c r="N33" s="64"/>
      <c r="O33" s="64"/>
      <c r="P33" s="64"/>
    </row>
  </sheetData>
  <autoFilter ref="A11:Q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hiddenButton="1" showButton="0"/>
    <filterColumn colId="14" showButton="0"/>
  </autoFilter>
  <mergeCells count="18">
    <mergeCell ref="P1:Q1"/>
    <mergeCell ref="P2:Q2"/>
    <mergeCell ref="P3:Q3"/>
    <mergeCell ref="A15:Q15"/>
    <mergeCell ref="A14:Q14"/>
    <mergeCell ref="P5:Q5"/>
    <mergeCell ref="A8:Q8"/>
    <mergeCell ref="A9:Q9"/>
    <mergeCell ref="A11:A12"/>
    <mergeCell ref="B11:B12"/>
    <mergeCell ref="C11:C12"/>
    <mergeCell ref="D11:G11"/>
    <mergeCell ref="H11:P11"/>
    <mergeCell ref="Q11:Q12"/>
    <mergeCell ref="B19:B21"/>
    <mergeCell ref="A17:A18"/>
    <mergeCell ref="A19:A21"/>
    <mergeCell ref="Q16:Q22"/>
  </mergeCells>
  <pageMargins left="0.78740157480314965" right="0.78740157480314965" top="1.1811023622047245" bottom="0.39370078740157483" header="0.31496062992125984" footer="0.31496062992125984"/>
  <pageSetup paperSize="9" scale="48" fitToHeight="0" orientation="landscape" r:id="rId1"/>
  <headerFooter>
    <oddHeader>&amp;C15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L14"/>
  <sheetViews>
    <sheetView zoomScaleNormal="100" zoomScaleSheetLayoutView="100" workbookViewId="0">
      <selection activeCell="D17" sqref="D17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2" width="12" style="1" customWidth="1"/>
    <col min="13" max="16384" width="9" style="1"/>
  </cols>
  <sheetData>
    <row r="2" spans="1:12" ht="96" customHeight="1" x14ac:dyDescent="0.25">
      <c r="E2" s="135" t="s">
        <v>135</v>
      </c>
      <c r="F2" s="135"/>
      <c r="G2" s="135"/>
      <c r="H2" s="135"/>
      <c r="I2" s="135"/>
      <c r="J2" s="135"/>
      <c r="K2" s="135"/>
      <c r="L2" s="135"/>
    </row>
    <row r="3" spans="1:12" ht="18.75" x14ac:dyDescent="0.25">
      <c r="A3" s="12"/>
    </row>
    <row r="4" spans="1:12" ht="18.75" x14ac:dyDescent="0.25">
      <c r="A4" s="12"/>
    </row>
    <row r="5" spans="1:12" ht="18.75" x14ac:dyDescent="0.25">
      <c r="A5" s="136" t="s">
        <v>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ht="48" customHeight="1" x14ac:dyDescent="0.25">
      <c r="A6" s="147" t="s">
        <v>81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8.75" x14ac:dyDescent="0.25">
      <c r="A7" s="12"/>
    </row>
    <row r="8" spans="1:12" x14ac:dyDescent="0.25">
      <c r="A8" s="137" t="s">
        <v>17</v>
      </c>
      <c r="B8" s="137" t="s">
        <v>43</v>
      </c>
      <c r="C8" s="137" t="s">
        <v>2</v>
      </c>
      <c r="D8" s="137" t="s">
        <v>44</v>
      </c>
      <c r="E8" s="137"/>
      <c r="F8" s="137"/>
      <c r="G8" s="137"/>
      <c r="H8" s="137"/>
      <c r="I8" s="137"/>
      <c r="J8" s="137"/>
      <c r="K8" s="137"/>
      <c r="L8" s="137"/>
    </row>
    <row r="9" spans="1:12" x14ac:dyDescent="0.25">
      <c r="A9" s="137"/>
      <c r="B9" s="137"/>
      <c r="C9" s="137"/>
      <c r="D9" s="137"/>
      <c r="E9" s="77" t="s">
        <v>49</v>
      </c>
      <c r="F9" s="77" t="s">
        <v>102</v>
      </c>
      <c r="G9" s="87" t="s">
        <v>113</v>
      </c>
      <c r="H9" s="99" t="s">
        <v>125</v>
      </c>
      <c r="I9" s="104" t="s">
        <v>127</v>
      </c>
      <c r="J9" s="113" t="s">
        <v>130</v>
      </c>
      <c r="K9" s="118" t="s">
        <v>142</v>
      </c>
      <c r="L9" s="77" t="s">
        <v>143</v>
      </c>
    </row>
    <row r="10" spans="1:12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87">
        <v>6</v>
      </c>
      <c r="H10" s="99">
        <v>7</v>
      </c>
      <c r="I10" s="104">
        <v>8</v>
      </c>
      <c r="J10" s="113">
        <v>9</v>
      </c>
      <c r="K10" s="118">
        <v>10</v>
      </c>
      <c r="L10" s="13">
        <v>11</v>
      </c>
    </row>
    <row r="11" spans="1:12" ht="32.25" customHeight="1" x14ac:dyDescent="0.25">
      <c r="A11" s="144" t="s">
        <v>82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6"/>
    </row>
    <row r="12" spans="1:12" ht="18" customHeight="1" x14ac:dyDescent="0.25">
      <c r="A12" s="144" t="s">
        <v>75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6"/>
    </row>
    <row r="13" spans="1:12" ht="67.5" customHeight="1" x14ac:dyDescent="0.25">
      <c r="A13" s="13" t="s">
        <v>3</v>
      </c>
      <c r="B13" s="11" t="s">
        <v>120</v>
      </c>
      <c r="C13" s="13" t="s">
        <v>114</v>
      </c>
      <c r="D13" s="13" t="s">
        <v>37</v>
      </c>
      <c r="E13" s="37">
        <v>2</v>
      </c>
      <c r="F13" s="90" t="s">
        <v>115</v>
      </c>
      <c r="G13" s="90" t="s">
        <v>115</v>
      </c>
      <c r="H13" s="90" t="s">
        <v>116</v>
      </c>
      <c r="I13" s="90" t="s">
        <v>126</v>
      </c>
      <c r="J13" s="90" t="s">
        <v>117</v>
      </c>
      <c r="K13" s="90" t="s">
        <v>117</v>
      </c>
      <c r="L13" s="90" t="s">
        <v>149</v>
      </c>
    </row>
    <row r="14" spans="1:12" ht="47.25" x14ac:dyDescent="0.25">
      <c r="A14" s="124" t="s">
        <v>52</v>
      </c>
      <c r="B14" s="33" t="s">
        <v>148</v>
      </c>
      <c r="C14" s="124" t="s">
        <v>114</v>
      </c>
      <c r="D14" s="124" t="s">
        <v>37</v>
      </c>
      <c r="E14" s="37">
        <v>2</v>
      </c>
      <c r="F14" s="125">
        <v>0</v>
      </c>
      <c r="G14" s="125">
        <v>0</v>
      </c>
      <c r="H14" s="125">
        <v>0</v>
      </c>
      <c r="I14" s="125">
        <v>0</v>
      </c>
      <c r="J14" s="125">
        <v>40</v>
      </c>
      <c r="K14" s="125">
        <v>45</v>
      </c>
      <c r="L14" s="125">
        <v>50</v>
      </c>
    </row>
  </sheetData>
  <mergeCells count="10">
    <mergeCell ref="A11:L11"/>
    <mergeCell ref="A12:L12"/>
    <mergeCell ref="E2:L2"/>
    <mergeCell ref="A5:L5"/>
    <mergeCell ref="A6:L6"/>
    <mergeCell ref="A8:A9"/>
    <mergeCell ref="B8:B9"/>
    <mergeCell ref="C8:C9"/>
    <mergeCell ref="D8:D9"/>
    <mergeCell ref="E8:L8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headerFooter>
    <oddHeader>&amp;C19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19"/>
  <sheetViews>
    <sheetView view="pageBreakPreview" zoomScaleNormal="70" zoomScaleSheetLayoutView="100" workbookViewId="0">
      <selection activeCell="C14" sqref="C14"/>
    </sheetView>
  </sheetViews>
  <sheetFormatPr defaultRowHeight="18.75" x14ac:dyDescent="0.25"/>
  <cols>
    <col min="1" max="1" width="4.75" style="39" customWidth="1"/>
    <col min="2" max="2" width="39.5" style="35" customWidth="1"/>
    <col min="3" max="3" width="15.625" style="35" customWidth="1"/>
    <col min="4" max="5" width="7.375" style="35" customWidth="1"/>
    <col min="6" max="6" width="13.375" style="35" customWidth="1"/>
    <col min="7" max="7" width="7.75" style="35" customWidth="1"/>
    <col min="8" max="8" width="9.625" style="35" hidden="1" customWidth="1"/>
    <col min="9" max="14" width="10.625" style="35" customWidth="1"/>
    <col min="15" max="15" width="20" style="35" customWidth="1"/>
    <col min="16" max="16" width="24.5" style="35" customWidth="1"/>
    <col min="17" max="16384" width="9" style="35"/>
  </cols>
  <sheetData>
    <row r="1" spans="1:16" x14ac:dyDescent="0.25">
      <c r="A1" s="97"/>
    </row>
    <row r="2" spans="1:16" ht="82.5" customHeight="1" x14ac:dyDescent="0.25">
      <c r="O2" s="160" t="s">
        <v>136</v>
      </c>
      <c r="P2" s="160"/>
    </row>
    <row r="5" spans="1:16" x14ac:dyDescent="0.25">
      <c r="A5" s="161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x14ac:dyDescent="0.25">
      <c r="A6" s="161" t="s">
        <v>83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</row>
    <row r="8" spans="1:16" s="43" customFormat="1" ht="32.25" customHeight="1" x14ac:dyDescent="0.25">
      <c r="A8" s="138" t="s">
        <v>17</v>
      </c>
      <c r="B8" s="138" t="s">
        <v>45</v>
      </c>
      <c r="C8" s="138" t="s">
        <v>24</v>
      </c>
      <c r="D8" s="138" t="s">
        <v>22</v>
      </c>
      <c r="E8" s="138"/>
      <c r="F8" s="138"/>
      <c r="G8" s="138"/>
      <c r="H8" s="138" t="s">
        <v>46</v>
      </c>
      <c r="I8" s="138"/>
      <c r="J8" s="138"/>
      <c r="K8" s="138"/>
      <c r="L8" s="138"/>
      <c r="M8" s="138"/>
      <c r="N8" s="138"/>
      <c r="O8" s="138"/>
      <c r="P8" s="138" t="s">
        <v>47</v>
      </c>
    </row>
    <row r="9" spans="1:16" s="43" customFormat="1" ht="103.5" customHeight="1" x14ac:dyDescent="0.25">
      <c r="A9" s="138"/>
      <c r="B9" s="138"/>
      <c r="C9" s="138"/>
      <c r="D9" s="34" t="s">
        <v>24</v>
      </c>
      <c r="E9" s="34" t="s">
        <v>25</v>
      </c>
      <c r="F9" s="34" t="s">
        <v>26</v>
      </c>
      <c r="G9" s="34" t="s">
        <v>27</v>
      </c>
      <c r="H9" s="79">
        <v>2018</v>
      </c>
      <c r="I9" s="122">
        <v>2022</v>
      </c>
      <c r="J9" s="122">
        <v>2023</v>
      </c>
      <c r="K9" s="122">
        <v>2024</v>
      </c>
      <c r="L9" s="122">
        <v>2025</v>
      </c>
      <c r="M9" s="122">
        <v>2026</v>
      </c>
      <c r="N9" s="119">
        <v>2027</v>
      </c>
      <c r="O9" s="34" t="s">
        <v>48</v>
      </c>
      <c r="P9" s="138"/>
    </row>
    <row r="10" spans="1:16" s="43" customFormat="1" ht="15.75" x14ac:dyDescent="0.25">
      <c r="A10" s="34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  <c r="H10" s="34">
        <v>8</v>
      </c>
      <c r="I10" s="34">
        <v>8</v>
      </c>
      <c r="J10" s="88">
        <v>9</v>
      </c>
      <c r="K10" s="100">
        <v>10</v>
      </c>
      <c r="L10" s="114">
        <v>11</v>
      </c>
      <c r="M10" s="105">
        <v>12</v>
      </c>
      <c r="N10" s="119">
        <v>13</v>
      </c>
      <c r="O10" s="34">
        <v>14</v>
      </c>
      <c r="P10" s="34">
        <v>15</v>
      </c>
    </row>
    <row r="11" spans="1:16" s="44" customFormat="1" ht="32.25" customHeight="1" x14ac:dyDescent="0.25">
      <c r="A11" s="157" t="s">
        <v>84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9"/>
    </row>
    <row r="12" spans="1:16" s="44" customFormat="1" ht="15.75" x14ac:dyDescent="0.25">
      <c r="A12" s="157" t="s">
        <v>75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9"/>
    </row>
    <row r="13" spans="1:16" s="44" customFormat="1" ht="126" x14ac:dyDescent="0.25">
      <c r="A13" s="127" t="s">
        <v>3</v>
      </c>
      <c r="B13" s="33" t="s">
        <v>85</v>
      </c>
      <c r="C13" s="85" t="s">
        <v>99</v>
      </c>
      <c r="D13" s="127">
        <v>241</v>
      </c>
      <c r="E13" s="36" t="s">
        <v>111</v>
      </c>
      <c r="F13" s="36" t="s">
        <v>100</v>
      </c>
      <c r="G13" s="127">
        <v>244</v>
      </c>
      <c r="H13" s="40">
        <v>50</v>
      </c>
      <c r="I13" s="73">
        <v>0</v>
      </c>
      <c r="J13" s="73">
        <v>50</v>
      </c>
      <c r="K13" s="73">
        <v>50</v>
      </c>
      <c r="L13" s="73">
        <v>50</v>
      </c>
      <c r="M13" s="73">
        <v>50</v>
      </c>
      <c r="N13" s="73">
        <v>50</v>
      </c>
      <c r="O13" s="74">
        <v>250</v>
      </c>
      <c r="P13" s="85" t="s">
        <v>86</v>
      </c>
    </row>
    <row r="14" spans="1:16" s="43" customFormat="1" ht="189" x14ac:dyDescent="0.25">
      <c r="A14" s="130" t="s">
        <v>52</v>
      </c>
      <c r="B14" s="33" t="s">
        <v>153</v>
      </c>
      <c r="C14" s="85" t="s">
        <v>155</v>
      </c>
      <c r="D14" s="130"/>
      <c r="E14" s="36"/>
      <c r="F14" s="36" t="s">
        <v>154</v>
      </c>
      <c r="G14" s="130">
        <v>244</v>
      </c>
      <c r="H14" s="40">
        <v>50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4">
        <v>0</v>
      </c>
      <c r="P14" s="85" t="s">
        <v>156</v>
      </c>
    </row>
    <row r="15" spans="1:16" s="47" customFormat="1" x14ac:dyDescent="0.25">
      <c r="A15" s="46"/>
      <c r="B15" s="24" t="s">
        <v>62</v>
      </c>
      <c r="C15" s="46" t="s">
        <v>29</v>
      </c>
      <c r="D15" s="46" t="s">
        <v>29</v>
      </c>
      <c r="E15" s="46" t="s">
        <v>29</v>
      </c>
      <c r="F15" s="46" t="s">
        <v>29</v>
      </c>
      <c r="G15" s="46" t="s">
        <v>29</v>
      </c>
      <c r="H15" s="75">
        <f>SUM(H14:H14)</f>
        <v>50</v>
      </c>
      <c r="I15" s="75">
        <f>SUM(I14:I14)</f>
        <v>0</v>
      </c>
      <c r="J15" s="75">
        <v>50</v>
      </c>
      <c r="K15" s="75">
        <v>50</v>
      </c>
      <c r="L15" s="75">
        <v>50</v>
      </c>
      <c r="M15" s="75">
        <v>50</v>
      </c>
      <c r="N15" s="75">
        <v>50</v>
      </c>
      <c r="O15" s="75">
        <v>250</v>
      </c>
      <c r="P15" s="46" t="s">
        <v>29</v>
      </c>
    </row>
    <row r="16" spans="1:16" x14ac:dyDescent="0.25">
      <c r="H16" s="63"/>
      <c r="I16" s="63"/>
      <c r="J16" s="63"/>
      <c r="K16" s="63"/>
      <c r="L16" s="63"/>
      <c r="M16" s="63"/>
      <c r="N16" s="63"/>
      <c r="O16" s="63"/>
    </row>
    <row r="17" spans="1:15" s="38" customFormat="1" x14ac:dyDescent="0.25">
      <c r="A17" s="41"/>
      <c r="H17" s="63"/>
      <c r="I17" s="63"/>
      <c r="J17" s="63"/>
      <c r="K17" s="63"/>
      <c r="L17" s="63"/>
      <c r="M17" s="63"/>
      <c r="N17" s="63"/>
      <c r="O17" s="63"/>
    </row>
    <row r="18" spans="1:15" s="38" customFormat="1" x14ac:dyDescent="0.25">
      <c r="A18" s="41"/>
      <c r="H18" s="63"/>
      <c r="I18" s="63"/>
      <c r="J18" s="63"/>
      <c r="K18" s="63"/>
      <c r="L18" s="63"/>
      <c r="M18" s="63"/>
      <c r="N18" s="63"/>
      <c r="O18" s="63"/>
    </row>
    <row r="19" spans="1:15" s="38" customFormat="1" x14ac:dyDescent="0.25">
      <c r="A19" s="41"/>
    </row>
  </sheetData>
  <autoFilter ref="A8:P16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1">
    <mergeCell ref="A12:P12"/>
    <mergeCell ref="O2:P2"/>
    <mergeCell ref="A5:P5"/>
    <mergeCell ref="A6:P6"/>
    <mergeCell ref="A8:A9"/>
    <mergeCell ref="B8:B9"/>
    <mergeCell ref="C8:C9"/>
    <mergeCell ref="D8:G8"/>
    <mergeCell ref="H8:O8"/>
    <mergeCell ref="P8:P9"/>
    <mergeCell ref="A11:P11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  <headerFooter>
    <oddHeader>&amp;C20</oddHeader>
  </headerFooter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B18" sqref="B18:E18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62" t="s">
        <v>137</v>
      </c>
      <c r="E1" s="162"/>
    </row>
    <row r="2" spans="1:5" ht="66" customHeight="1" x14ac:dyDescent="0.25">
      <c r="D2" s="135" t="s">
        <v>87</v>
      </c>
      <c r="E2" s="135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36" t="s">
        <v>0</v>
      </c>
      <c r="B5" s="136"/>
      <c r="C5" s="136"/>
      <c r="D5" s="136"/>
      <c r="E5" s="136"/>
    </row>
    <row r="6" spans="1:5" ht="18.75" x14ac:dyDescent="0.25">
      <c r="A6" s="136" t="s">
        <v>14</v>
      </c>
      <c r="B6" s="136"/>
      <c r="C6" s="136"/>
      <c r="D6" s="136"/>
      <c r="E6" s="136"/>
    </row>
    <row r="7" spans="1:5" ht="18.75" x14ac:dyDescent="0.25">
      <c r="A7" s="136" t="s">
        <v>15</v>
      </c>
      <c r="B7" s="136"/>
      <c r="C7" s="136"/>
      <c r="D7" s="136"/>
      <c r="E7" s="136"/>
    </row>
    <row r="8" spans="1:5" ht="18.75" x14ac:dyDescent="0.25">
      <c r="A8" s="136" t="s">
        <v>16</v>
      </c>
      <c r="B8" s="136"/>
      <c r="C8" s="136"/>
      <c r="D8" s="136"/>
      <c r="E8" s="136"/>
    </row>
    <row r="9" spans="1:5" ht="36.75" customHeight="1" x14ac:dyDescent="0.25">
      <c r="A9" s="147" t="s">
        <v>88</v>
      </c>
      <c r="B9" s="147"/>
      <c r="C9" s="147"/>
      <c r="D9" s="147"/>
      <c r="E9" s="147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63" t="s">
        <v>89</v>
      </c>
      <c r="C12" s="163"/>
      <c r="D12" s="163"/>
      <c r="E12" s="163"/>
    </row>
    <row r="13" spans="1:5" ht="29.25" customHeight="1" x14ac:dyDescent="0.25">
      <c r="A13" s="137" t="s">
        <v>3</v>
      </c>
      <c r="B13" s="165" t="s">
        <v>109</v>
      </c>
      <c r="C13" s="165"/>
      <c r="D13" s="165"/>
      <c r="E13" s="165"/>
    </row>
    <row r="14" spans="1:5" ht="30" customHeight="1" x14ac:dyDescent="0.25">
      <c r="A14" s="137"/>
      <c r="B14" s="166" t="s">
        <v>90</v>
      </c>
      <c r="C14" s="166"/>
      <c r="D14" s="166"/>
      <c r="E14" s="166"/>
    </row>
    <row r="15" spans="1:5" ht="63" x14ac:dyDescent="0.25">
      <c r="A15" s="67" t="s">
        <v>63</v>
      </c>
      <c r="B15" s="66" t="s">
        <v>96</v>
      </c>
      <c r="C15" s="66" t="s">
        <v>97</v>
      </c>
      <c r="D15" s="67" t="s">
        <v>95</v>
      </c>
      <c r="E15" s="67" t="s">
        <v>144</v>
      </c>
    </row>
    <row r="16" spans="1:5" ht="44.25" customHeight="1" x14ac:dyDescent="0.25">
      <c r="A16" s="25">
        <v>2</v>
      </c>
      <c r="B16" s="163" t="s">
        <v>91</v>
      </c>
      <c r="C16" s="163"/>
      <c r="D16" s="163"/>
      <c r="E16" s="163"/>
    </row>
    <row r="17" spans="1:5" ht="32.25" customHeight="1" x14ac:dyDescent="0.25">
      <c r="A17" s="137" t="s">
        <v>53</v>
      </c>
      <c r="B17" s="164" t="s">
        <v>110</v>
      </c>
      <c r="C17" s="164"/>
      <c r="D17" s="164"/>
      <c r="E17" s="164"/>
    </row>
    <row r="18" spans="1:5" ht="45" customHeight="1" x14ac:dyDescent="0.25">
      <c r="A18" s="137"/>
      <c r="B18" s="167" t="s">
        <v>145</v>
      </c>
      <c r="C18" s="168"/>
      <c r="D18" s="168"/>
      <c r="E18" s="169"/>
    </row>
    <row r="19" spans="1:5" ht="69.75" customHeight="1" x14ac:dyDescent="0.25">
      <c r="A19" s="23" t="s">
        <v>64</v>
      </c>
      <c r="B19" s="85" t="s">
        <v>96</v>
      </c>
      <c r="C19" s="85" t="s">
        <v>98</v>
      </c>
      <c r="D19" s="86" t="s">
        <v>95</v>
      </c>
      <c r="E19" s="86" t="s">
        <v>144</v>
      </c>
    </row>
    <row r="20" spans="1:5" s="50" customFormat="1" x14ac:dyDescent="0.25">
      <c r="A20" s="81"/>
    </row>
    <row r="21" spans="1:5" s="50" customFormat="1" x14ac:dyDescent="0.25">
      <c r="A21" s="81"/>
    </row>
    <row r="22" spans="1:5" s="50" customFormat="1" x14ac:dyDescent="0.25">
      <c r="A22" s="81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71" orientation="landscape" r:id="rId1"/>
  <headerFooter>
    <oddHeader>&amp;C21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P25"/>
  <sheetViews>
    <sheetView view="pageBreakPreview" topLeftCell="C1" zoomScale="85" zoomScaleNormal="85" zoomScaleSheetLayoutView="85" workbookViewId="0">
      <selection activeCell="H24" sqref="H24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5" width="11.125" style="1" customWidth="1"/>
    <col min="16" max="16" width="18.125" style="1" customWidth="1"/>
    <col min="17" max="16384" width="9" style="1"/>
  </cols>
  <sheetData>
    <row r="1" spans="1:16" ht="18.75" x14ac:dyDescent="0.25">
      <c r="J1" s="143"/>
      <c r="K1" s="143"/>
      <c r="L1" s="143"/>
      <c r="M1" s="143"/>
      <c r="N1" s="143"/>
      <c r="O1" s="143"/>
      <c r="P1" s="143"/>
    </row>
    <row r="2" spans="1:16" ht="15.75" customHeight="1" x14ac:dyDescent="0.25">
      <c r="J2" s="14" t="s">
        <v>138</v>
      </c>
      <c r="K2" s="14"/>
      <c r="L2" s="89"/>
      <c r="M2" s="115"/>
      <c r="N2" s="120"/>
      <c r="O2" s="106"/>
      <c r="P2" s="32"/>
    </row>
    <row r="3" spans="1:16" ht="63.75" customHeight="1" x14ac:dyDescent="0.25">
      <c r="J3" s="135" t="s">
        <v>92</v>
      </c>
      <c r="K3" s="135"/>
      <c r="L3" s="135"/>
      <c r="M3" s="135"/>
      <c r="N3" s="135"/>
      <c r="O3" s="135"/>
      <c r="P3" s="135"/>
    </row>
    <row r="4" spans="1:16" ht="18.75" x14ac:dyDescent="0.25">
      <c r="A4" s="16"/>
      <c r="K4" s="171"/>
      <c r="L4" s="171"/>
      <c r="M4" s="171"/>
      <c r="N4" s="171"/>
      <c r="O4" s="171"/>
      <c r="P4" s="171"/>
    </row>
    <row r="5" spans="1:16" ht="18.75" x14ac:dyDescent="0.25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6" ht="18.75" x14ac:dyDescent="0.25">
      <c r="A6" s="136" t="s">
        <v>60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ht="18.75" x14ac:dyDescent="0.25">
      <c r="A7" s="136" t="s">
        <v>61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ht="18.75" x14ac:dyDescent="0.25">
      <c r="A8" s="136" t="s">
        <v>33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 ht="18.75" x14ac:dyDescent="0.25">
      <c r="P9" s="7" t="s">
        <v>18</v>
      </c>
    </row>
    <row r="10" spans="1:16" ht="60" customHeight="1" x14ac:dyDescent="0.25">
      <c r="A10" s="137" t="s">
        <v>17</v>
      </c>
      <c r="B10" s="137" t="s">
        <v>31</v>
      </c>
      <c r="C10" s="137" t="s">
        <v>32</v>
      </c>
      <c r="D10" s="137" t="s">
        <v>21</v>
      </c>
      <c r="E10" s="137" t="s">
        <v>22</v>
      </c>
      <c r="F10" s="137"/>
      <c r="G10" s="137"/>
      <c r="H10" s="137"/>
      <c r="I10" s="77" t="s">
        <v>49</v>
      </c>
      <c r="J10" s="121" t="s">
        <v>113</v>
      </c>
      <c r="K10" s="121" t="s">
        <v>125</v>
      </c>
      <c r="L10" s="121" t="s">
        <v>127</v>
      </c>
      <c r="M10" s="121" t="s">
        <v>130</v>
      </c>
      <c r="N10" s="121" t="s">
        <v>142</v>
      </c>
      <c r="O10" s="104" t="s">
        <v>143</v>
      </c>
      <c r="P10" s="137" t="s">
        <v>23</v>
      </c>
    </row>
    <row r="11" spans="1:16" ht="49.5" customHeight="1" x14ac:dyDescent="0.25">
      <c r="A11" s="137"/>
      <c r="B11" s="137"/>
      <c r="C11" s="137"/>
      <c r="D11" s="137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121" t="s">
        <v>28</v>
      </c>
      <c r="K11" s="121" t="s">
        <v>28</v>
      </c>
      <c r="L11" s="121" t="s">
        <v>28</v>
      </c>
      <c r="M11" s="121" t="s">
        <v>28</v>
      </c>
      <c r="N11" s="121" t="s">
        <v>28</v>
      </c>
      <c r="O11" s="104" t="s">
        <v>28</v>
      </c>
      <c r="P11" s="137"/>
    </row>
    <row r="12" spans="1:16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121">
        <v>10</v>
      </c>
      <c r="K12" s="121">
        <v>11</v>
      </c>
      <c r="L12" s="121">
        <v>12</v>
      </c>
      <c r="M12" s="121">
        <v>13</v>
      </c>
      <c r="N12" s="121">
        <v>14</v>
      </c>
      <c r="O12" s="104">
        <v>14</v>
      </c>
      <c r="P12" s="3">
        <v>15</v>
      </c>
    </row>
    <row r="13" spans="1:16" s="28" customFormat="1" ht="63" x14ac:dyDescent="0.25">
      <c r="A13" s="170">
        <v>1</v>
      </c>
      <c r="B13" s="174" t="s">
        <v>36</v>
      </c>
      <c r="C13" s="174" t="s">
        <v>93</v>
      </c>
      <c r="D13" s="26" t="s">
        <v>59</v>
      </c>
      <c r="E13" s="27"/>
      <c r="F13" s="27"/>
      <c r="G13" s="27"/>
      <c r="H13" s="27"/>
      <c r="I13" s="76">
        <f>SUM(I15)</f>
        <v>200</v>
      </c>
      <c r="J13" s="76">
        <f>SUM(J16,J21)</f>
        <v>0</v>
      </c>
      <c r="K13" s="76">
        <f>SUM(K16,K21)</f>
        <v>750</v>
      </c>
      <c r="L13" s="76">
        <v>750</v>
      </c>
      <c r="M13" s="76">
        <v>750</v>
      </c>
      <c r="N13" s="76">
        <v>750</v>
      </c>
      <c r="O13" s="76">
        <v>750</v>
      </c>
      <c r="P13" s="76">
        <f>SUM(J13:O13)</f>
        <v>3750</v>
      </c>
    </row>
    <row r="14" spans="1:16" s="28" customFormat="1" x14ac:dyDescent="0.25">
      <c r="A14" s="170"/>
      <c r="B14" s="174"/>
      <c r="C14" s="174"/>
      <c r="D14" s="26" t="s">
        <v>30</v>
      </c>
      <c r="E14" s="27"/>
      <c r="F14" s="27"/>
      <c r="G14" s="27"/>
      <c r="H14" s="27"/>
      <c r="I14" s="76"/>
      <c r="J14" s="76"/>
      <c r="K14" s="76"/>
      <c r="L14" s="76"/>
      <c r="M14" s="76"/>
      <c r="N14" s="76"/>
      <c r="O14" s="76"/>
      <c r="P14" s="76">
        <f>SUM(I14:J14)</f>
        <v>0</v>
      </c>
    </row>
    <row r="15" spans="1:16" s="28" customFormat="1" ht="31.5" x14ac:dyDescent="0.25">
      <c r="A15" s="170"/>
      <c r="B15" s="174"/>
      <c r="C15" s="174"/>
      <c r="D15" s="26" t="s">
        <v>95</v>
      </c>
      <c r="E15" s="27">
        <v>241</v>
      </c>
      <c r="F15" s="95" t="s">
        <v>111</v>
      </c>
      <c r="G15" s="27"/>
      <c r="H15" s="27"/>
      <c r="I15" s="76">
        <f>SUM(I25,I18)</f>
        <v>200</v>
      </c>
      <c r="J15" s="76">
        <f>SUM(J21,J16)</f>
        <v>0</v>
      </c>
      <c r="K15" s="76">
        <v>750</v>
      </c>
      <c r="L15" s="76">
        <v>750</v>
      </c>
      <c r="M15" s="76">
        <v>750</v>
      </c>
      <c r="N15" s="76">
        <v>750</v>
      </c>
      <c r="O15" s="76">
        <v>750</v>
      </c>
      <c r="P15" s="76">
        <f>SUM(J15:O15)</f>
        <v>3750</v>
      </c>
    </row>
    <row r="16" spans="1:16" s="28" customFormat="1" ht="47.25" customHeight="1" x14ac:dyDescent="0.25">
      <c r="A16" s="175" t="s">
        <v>3</v>
      </c>
      <c r="B16" s="175" t="s">
        <v>13</v>
      </c>
      <c r="C16" s="178" t="s">
        <v>94</v>
      </c>
      <c r="D16" s="29" t="s">
        <v>65</v>
      </c>
      <c r="E16" s="22"/>
      <c r="F16" s="22"/>
      <c r="G16" s="22"/>
      <c r="H16" s="22"/>
      <c r="I16" s="61">
        <v>150</v>
      </c>
      <c r="J16" s="61">
        <v>0</v>
      </c>
      <c r="K16" s="61">
        <v>700</v>
      </c>
      <c r="L16" s="61">
        <v>700</v>
      </c>
      <c r="M16" s="61">
        <v>700</v>
      </c>
      <c r="N16" s="61">
        <v>700</v>
      </c>
      <c r="O16" s="61">
        <v>700</v>
      </c>
      <c r="P16" s="61">
        <f>SUM(P17:P20)</f>
        <v>3500</v>
      </c>
    </row>
    <row r="17" spans="1:16" s="28" customFormat="1" x14ac:dyDescent="0.25">
      <c r="A17" s="176"/>
      <c r="B17" s="176"/>
      <c r="C17" s="179"/>
      <c r="D17" s="29" t="s">
        <v>30</v>
      </c>
      <c r="E17" s="22"/>
      <c r="F17" s="22"/>
      <c r="G17" s="22"/>
      <c r="H17" s="22"/>
      <c r="I17" s="61">
        <v>0</v>
      </c>
      <c r="J17" s="61">
        <v>0</v>
      </c>
      <c r="K17" s="61">
        <v>0</v>
      </c>
      <c r="L17" s="61"/>
      <c r="M17" s="61"/>
      <c r="N17" s="61"/>
      <c r="O17" s="61"/>
      <c r="P17" s="61">
        <f>SUM(I17:L17)</f>
        <v>0</v>
      </c>
    </row>
    <row r="18" spans="1:16" s="28" customFormat="1" ht="31.5" x14ac:dyDescent="0.25">
      <c r="A18" s="176"/>
      <c r="B18" s="176"/>
      <c r="C18" s="179"/>
      <c r="D18" s="29" t="s">
        <v>95</v>
      </c>
      <c r="E18" s="22">
        <v>241</v>
      </c>
      <c r="F18" s="94" t="s">
        <v>111</v>
      </c>
      <c r="G18" s="22">
        <v>1310083980</v>
      </c>
      <c r="H18" s="22">
        <v>244</v>
      </c>
      <c r="I18" s="61">
        <v>150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f>SUM(J18:O18)</f>
        <v>0</v>
      </c>
    </row>
    <row r="19" spans="1:16" s="28" customFormat="1" ht="31.5" x14ac:dyDescent="0.25">
      <c r="A19" s="176"/>
      <c r="B19" s="176"/>
      <c r="C19" s="179"/>
      <c r="D19" s="112" t="s">
        <v>131</v>
      </c>
      <c r="E19" s="22">
        <v>241</v>
      </c>
      <c r="F19" s="94" t="s">
        <v>111</v>
      </c>
      <c r="G19" s="22">
        <v>1310083980</v>
      </c>
      <c r="H19" s="22">
        <v>540</v>
      </c>
      <c r="I19" s="61"/>
      <c r="J19" s="61">
        <v>0</v>
      </c>
      <c r="K19" s="61">
        <v>700</v>
      </c>
      <c r="L19" s="61">
        <v>0</v>
      </c>
      <c r="M19" s="61">
        <v>0</v>
      </c>
      <c r="N19" s="61">
        <v>0</v>
      </c>
      <c r="O19" s="61">
        <v>0</v>
      </c>
      <c r="P19" s="61">
        <f>SUM(J19:O19)</f>
        <v>700</v>
      </c>
    </row>
    <row r="20" spans="1:16" s="28" customFormat="1" x14ac:dyDescent="0.25">
      <c r="A20" s="177"/>
      <c r="B20" s="177"/>
      <c r="C20" s="180"/>
      <c r="D20" s="103" t="s">
        <v>123</v>
      </c>
      <c r="E20" s="22">
        <v>241</v>
      </c>
      <c r="F20" s="94" t="s">
        <v>111</v>
      </c>
      <c r="G20" s="22">
        <v>1310083980</v>
      </c>
      <c r="H20" s="22">
        <v>540</v>
      </c>
      <c r="I20" s="61"/>
      <c r="J20" s="108">
        <v>0</v>
      </c>
      <c r="K20" s="108">
        <v>0</v>
      </c>
      <c r="L20" s="61">
        <v>700</v>
      </c>
      <c r="M20" s="61">
        <v>700</v>
      </c>
      <c r="N20" s="61">
        <v>700</v>
      </c>
      <c r="O20" s="61">
        <v>700</v>
      </c>
      <c r="P20" s="61">
        <v>2800</v>
      </c>
    </row>
    <row r="21" spans="1:16" s="28" customFormat="1" ht="47.25" x14ac:dyDescent="0.25">
      <c r="A21" s="172" t="s">
        <v>52</v>
      </c>
      <c r="B21" s="173" t="s">
        <v>54</v>
      </c>
      <c r="C21" s="173" t="s">
        <v>146</v>
      </c>
      <c r="D21" s="80" t="s">
        <v>65</v>
      </c>
      <c r="E21" s="22"/>
      <c r="F21" s="22"/>
      <c r="G21" s="22"/>
      <c r="H21" s="22"/>
      <c r="I21" s="61">
        <v>50</v>
      </c>
      <c r="J21" s="61">
        <v>0</v>
      </c>
      <c r="K21" s="61">
        <v>50</v>
      </c>
      <c r="L21" s="61">
        <v>50</v>
      </c>
      <c r="M21" s="61">
        <v>50</v>
      </c>
      <c r="N21" s="61">
        <v>50</v>
      </c>
      <c r="O21" s="61">
        <v>50</v>
      </c>
      <c r="P21" s="61">
        <f>SUM(J21:O21)</f>
        <v>250</v>
      </c>
    </row>
    <row r="22" spans="1:16" s="28" customFormat="1" x14ac:dyDescent="0.25">
      <c r="A22" s="172"/>
      <c r="B22" s="173"/>
      <c r="C22" s="173"/>
      <c r="D22" s="29" t="s">
        <v>30</v>
      </c>
      <c r="E22" s="22"/>
      <c r="F22" s="22"/>
      <c r="G22" s="22"/>
      <c r="H22" s="22"/>
      <c r="I22" s="61"/>
      <c r="J22" s="61"/>
      <c r="K22" s="61"/>
      <c r="L22" s="61"/>
      <c r="M22" s="61"/>
      <c r="N22" s="61"/>
      <c r="O22" s="61"/>
      <c r="P22" s="61">
        <f>SUM(I22:J22)</f>
        <v>0</v>
      </c>
    </row>
    <row r="23" spans="1:16" s="28" customFormat="1" ht="63" x14ac:dyDescent="0.25">
      <c r="A23" s="172"/>
      <c r="B23" s="173"/>
      <c r="C23" s="173"/>
      <c r="D23" s="128" t="s">
        <v>150</v>
      </c>
      <c r="E23" s="131"/>
      <c r="F23" s="131"/>
      <c r="G23" s="131">
        <v>1320085180</v>
      </c>
      <c r="H23" s="131"/>
      <c r="I23" s="132"/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</row>
    <row r="24" spans="1:16" s="28" customFormat="1" ht="47.25" x14ac:dyDescent="0.25">
      <c r="A24" s="172"/>
      <c r="B24" s="173"/>
      <c r="C24" s="173"/>
      <c r="D24" s="128" t="s">
        <v>151</v>
      </c>
      <c r="E24" s="131"/>
      <c r="F24" s="131"/>
      <c r="G24" s="131">
        <v>1320085180</v>
      </c>
      <c r="H24" s="131"/>
      <c r="I24" s="132"/>
      <c r="J24" s="132">
        <v>0</v>
      </c>
      <c r="K24" s="132">
        <v>0</v>
      </c>
      <c r="L24" s="132">
        <v>0</v>
      </c>
      <c r="M24" s="132">
        <v>0</v>
      </c>
      <c r="N24" s="132">
        <v>0</v>
      </c>
      <c r="O24" s="132">
        <v>0</v>
      </c>
      <c r="P24" s="132">
        <v>0</v>
      </c>
    </row>
    <row r="25" spans="1:16" s="28" customFormat="1" ht="112.5" customHeight="1" x14ac:dyDescent="0.25">
      <c r="A25" s="172"/>
      <c r="B25" s="173"/>
      <c r="C25" s="173"/>
      <c r="D25" s="80" t="s">
        <v>95</v>
      </c>
      <c r="E25" s="22">
        <v>241</v>
      </c>
      <c r="F25" s="94" t="s">
        <v>111</v>
      </c>
      <c r="G25" s="22">
        <v>1320083790</v>
      </c>
      <c r="H25" s="22">
        <v>244</v>
      </c>
      <c r="I25" s="61">
        <v>50</v>
      </c>
      <c r="J25" s="61">
        <v>0</v>
      </c>
      <c r="K25" s="61">
        <v>50</v>
      </c>
      <c r="L25" s="61">
        <v>50</v>
      </c>
      <c r="M25" s="61">
        <v>50</v>
      </c>
      <c r="N25" s="61">
        <v>50</v>
      </c>
      <c r="O25" s="61">
        <v>50</v>
      </c>
      <c r="P25" s="61">
        <f>SUM(J25:O25)</f>
        <v>250</v>
      </c>
    </row>
  </sheetData>
  <mergeCells count="22">
    <mergeCell ref="A21:A25"/>
    <mergeCell ref="B21:B25"/>
    <mergeCell ref="C21:C25"/>
    <mergeCell ref="B13:B15"/>
    <mergeCell ref="C13:C15"/>
    <mergeCell ref="A16:A20"/>
    <mergeCell ref="B16:B20"/>
    <mergeCell ref="C16:C20"/>
    <mergeCell ref="J1:P1"/>
    <mergeCell ref="A13:A15"/>
    <mergeCell ref="A6:P6"/>
    <mergeCell ref="A7:P7"/>
    <mergeCell ref="A8:P8"/>
    <mergeCell ref="J3:P3"/>
    <mergeCell ref="P10:P11"/>
    <mergeCell ref="A10:A11"/>
    <mergeCell ref="B10:B11"/>
    <mergeCell ref="C10:C11"/>
    <mergeCell ref="D10:D11"/>
    <mergeCell ref="E10:H10"/>
    <mergeCell ref="A5:P5"/>
    <mergeCell ref="K4:P4"/>
  </mergeCells>
  <pageMargins left="0.78740157480314965" right="0.78740157480314965" top="1.1811023622047245" bottom="0.39370078740157483" header="0.31496062992125984" footer="0.31496062992125984"/>
  <pageSetup paperSize="9" scale="50" orientation="landscape" r:id="rId1"/>
  <headerFooter>
    <oddHeader>&amp;C22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Q36"/>
  <sheetViews>
    <sheetView tabSelected="1" view="pageBreakPreview" zoomScale="85" zoomScaleNormal="100" zoomScaleSheetLayoutView="85" workbookViewId="0">
      <selection activeCell="K35" sqref="K35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3" hidden="1" customWidth="1" outlineLevel="1"/>
    <col min="8" max="8" width="13.375" style="8" hidden="1" customWidth="1" collapsed="1"/>
    <col min="9" max="14" width="14.125" style="8" customWidth="1"/>
    <col min="15" max="15" width="18.125" style="8" bestFit="1" customWidth="1"/>
    <col min="16" max="16" width="9" style="8"/>
    <col min="17" max="17" width="17.875" style="59" bestFit="1" customWidth="1"/>
    <col min="18" max="16384" width="9" style="8"/>
  </cols>
  <sheetData>
    <row r="2" spans="1:17" x14ac:dyDescent="0.3">
      <c r="J2" s="134" t="s">
        <v>139</v>
      </c>
      <c r="K2" s="134"/>
      <c r="L2" s="134"/>
      <c r="M2" s="134"/>
      <c r="N2" s="134"/>
      <c r="O2" s="134"/>
    </row>
    <row r="3" spans="1:17" ht="80.25" customHeight="1" x14ac:dyDescent="0.3">
      <c r="A3" s="16"/>
      <c r="J3" s="181" t="s">
        <v>124</v>
      </c>
      <c r="K3" s="181"/>
      <c r="L3" s="181"/>
      <c r="M3" s="181"/>
      <c r="N3" s="181"/>
      <c r="O3" s="181"/>
    </row>
    <row r="4" spans="1:17" x14ac:dyDescent="0.3">
      <c r="A4" s="16"/>
    </row>
    <row r="5" spans="1:17" x14ac:dyDescent="0.3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x14ac:dyDescent="0.3">
      <c r="A6" s="136" t="s">
        <v>38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7" x14ac:dyDescent="0.3">
      <c r="A7" s="136" t="s">
        <v>39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7" x14ac:dyDescent="0.3">
      <c r="A8" s="136" t="s">
        <v>40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7" x14ac:dyDescent="0.3">
      <c r="A9" s="136" t="s">
        <v>41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7" x14ac:dyDescent="0.3">
      <c r="A10" s="136" t="s">
        <v>42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1:17" x14ac:dyDescent="0.3">
      <c r="A11" s="16"/>
    </row>
    <row r="12" spans="1:17" x14ac:dyDescent="0.3">
      <c r="O12" s="7" t="s">
        <v>18</v>
      </c>
    </row>
    <row r="13" spans="1:17" ht="58.5" customHeight="1" x14ac:dyDescent="0.3">
      <c r="A13" s="137" t="s">
        <v>17</v>
      </c>
      <c r="B13" s="137" t="s">
        <v>31</v>
      </c>
      <c r="C13" s="137" t="s">
        <v>32</v>
      </c>
      <c r="D13" s="137" t="s">
        <v>35</v>
      </c>
      <c r="E13" s="51">
        <v>2014</v>
      </c>
      <c r="F13" s="51">
        <v>2015</v>
      </c>
      <c r="G13" s="51">
        <v>2016</v>
      </c>
      <c r="H13" s="77" t="s">
        <v>49</v>
      </c>
      <c r="I13" s="121" t="s">
        <v>113</v>
      </c>
      <c r="J13" s="121" t="s">
        <v>125</v>
      </c>
      <c r="K13" s="121" t="s">
        <v>127</v>
      </c>
      <c r="L13" s="121" t="s">
        <v>130</v>
      </c>
      <c r="M13" s="121" t="s">
        <v>142</v>
      </c>
      <c r="N13" s="104" t="s">
        <v>143</v>
      </c>
      <c r="O13" s="137" t="s">
        <v>23</v>
      </c>
    </row>
    <row r="14" spans="1:17" x14ac:dyDescent="0.3">
      <c r="A14" s="137"/>
      <c r="B14" s="137"/>
      <c r="C14" s="137"/>
      <c r="D14" s="137"/>
      <c r="E14" s="51"/>
      <c r="F14" s="51"/>
      <c r="G14" s="51"/>
      <c r="H14" s="3" t="s">
        <v>28</v>
      </c>
      <c r="I14" s="121" t="s">
        <v>28</v>
      </c>
      <c r="J14" s="121" t="s">
        <v>28</v>
      </c>
      <c r="K14" s="121" t="s">
        <v>28</v>
      </c>
      <c r="L14" s="121" t="s">
        <v>28</v>
      </c>
      <c r="M14" s="121" t="s">
        <v>28</v>
      </c>
      <c r="N14" s="104" t="s">
        <v>28</v>
      </c>
      <c r="O14" s="137"/>
    </row>
    <row r="15" spans="1:17" x14ac:dyDescent="0.3">
      <c r="A15" s="17">
        <v>1</v>
      </c>
      <c r="B15" s="3">
        <v>2</v>
      </c>
      <c r="C15" s="3">
        <v>3</v>
      </c>
      <c r="D15" s="3">
        <v>4</v>
      </c>
      <c r="E15" s="51"/>
      <c r="F15" s="51"/>
      <c r="G15" s="51"/>
      <c r="H15" s="3">
        <v>5</v>
      </c>
      <c r="I15" s="121">
        <v>8</v>
      </c>
      <c r="J15" s="121">
        <v>9</v>
      </c>
      <c r="K15" s="121">
        <v>10</v>
      </c>
      <c r="L15" s="121">
        <v>11</v>
      </c>
      <c r="M15" s="121">
        <v>12</v>
      </c>
      <c r="N15" s="104">
        <v>12</v>
      </c>
      <c r="O15" s="3">
        <v>13</v>
      </c>
    </row>
    <row r="16" spans="1:17" x14ac:dyDescent="0.3">
      <c r="A16" s="182">
        <v>1</v>
      </c>
      <c r="B16" s="183" t="s">
        <v>36</v>
      </c>
      <c r="C16" s="183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7" t="e">
        <f>E23+E30+#REF!</f>
        <v>#REF!</v>
      </c>
      <c r="F16" s="57" t="e">
        <f>F23+F30+#REF!</f>
        <v>#REF!</v>
      </c>
      <c r="G16" s="57" t="e">
        <f>G23+G30+#REF!</f>
        <v>#REF!</v>
      </c>
      <c r="H16" s="58">
        <v>200</v>
      </c>
      <c r="I16" s="58">
        <v>0</v>
      </c>
      <c r="J16" s="58">
        <v>750</v>
      </c>
      <c r="K16" s="58">
        <v>750</v>
      </c>
      <c r="L16" s="58">
        <v>750</v>
      </c>
      <c r="M16" s="58">
        <v>750</v>
      </c>
      <c r="N16" s="58">
        <v>750</v>
      </c>
      <c r="O16" s="58">
        <f>SUM(I16:N16)</f>
        <v>3750</v>
      </c>
      <c r="Q16" s="59" t="e">
        <f>SUM(E16:O16)</f>
        <v>#REF!</v>
      </c>
    </row>
    <row r="17" spans="1:17" x14ac:dyDescent="0.3">
      <c r="A17" s="182"/>
      <c r="B17" s="183"/>
      <c r="C17" s="183"/>
      <c r="D17" s="15" t="s">
        <v>19</v>
      </c>
      <c r="E17" s="54"/>
      <c r="F17" s="54"/>
      <c r="G17" s="54"/>
      <c r="H17" s="30"/>
      <c r="I17" s="30"/>
      <c r="J17" s="30"/>
      <c r="K17" s="30"/>
      <c r="L17" s="30"/>
      <c r="M17" s="30"/>
      <c r="N17" s="30"/>
      <c r="O17" s="30"/>
    </row>
    <row r="18" spans="1:17" x14ac:dyDescent="0.3">
      <c r="A18" s="182"/>
      <c r="B18" s="183"/>
      <c r="C18" s="183"/>
      <c r="D18" s="9" t="s">
        <v>56</v>
      </c>
      <c r="E18" s="60" t="e">
        <f>E25+E32+#REF!</f>
        <v>#REF!</v>
      </c>
      <c r="F18" s="60" t="e">
        <f>F25+F32+#REF!</f>
        <v>#REF!</v>
      </c>
      <c r="G18" s="60" t="e">
        <f>G25+G32+#REF!</f>
        <v>#REF!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30">
        <v>0</v>
      </c>
    </row>
    <row r="19" spans="1:17" x14ac:dyDescent="0.3">
      <c r="A19" s="182"/>
      <c r="B19" s="183"/>
      <c r="C19" s="183"/>
      <c r="D19" s="15" t="s">
        <v>57</v>
      </c>
      <c r="E19" s="60" t="e">
        <f>E26+E33+#REF!</f>
        <v>#REF!</v>
      </c>
      <c r="F19" s="60" t="e">
        <f>F26+F33+#REF!</f>
        <v>#REF!</v>
      </c>
      <c r="G19" s="60" t="e">
        <f>G26+G33+#REF!</f>
        <v>#REF!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30">
        <v>0</v>
      </c>
      <c r="Q19" s="59" t="e">
        <f>SUM(E19:I19)</f>
        <v>#REF!</v>
      </c>
    </row>
    <row r="20" spans="1:17" x14ac:dyDescent="0.3">
      <c r="A20" s="182"/>
      <c r="B20" s="183"/>
      <c r="C20" s="183"/>
      <c r="D20" s="15" t="s">
        <v>37</v>
      </c>
      <c r="E20" s="60" t="e">
        <f>E27+E34+#REF!</f>
        <v>#REF!</v>
      </c>
      <c r="F20" s="60" t="e">
        <f>F27+F34+#REF!</f>
        <v>#REF!</v>
      </c>
      <c r="G20" s="60" t="e">
        <f>G27+G34+#REF!</f>
        <v>#REF!</v>
      </c>
      <c r="H20" s="61">
        <v>200</v>
      </c>
      <c r="I20" s="61">
        <v>0</v>
      </c>
      <c r="J20" s="61">
        <v>750</v>
      </c>
      <c r="K20" s="61">
        <v>750</v>
      </c>
      <c r="L20" s="61">
        <v>750</v>
      </c>
      <c r="M20" s="61">
        <v>750</v>
      </c>
      <c r="N20" s="61">
        <v>750</v>
      </c>
      <c r="O20" s="92">
        <f>SUM(I20:N20)</f>
        <v>3750</v>
      </c>
      <c r="Q20" s="59" t="e">
        <f>SUM(E20:J20)</f>
        <v>#REF!</v>
      </c>
    </row>
    <row r="21" spans="1:17" ht="48" x14ac:dyDescent="0.3">
      <c r="A21" s="182"/>
      <c r="B21" s="183"/>
      <c r="C21" s="183"/>
      <c r="D21" s="10" t="s">
        <v>58</v>
      </c>
      <c r="E21" s="54" t="e">
        <f>E28+E35+#REF!</f>
        <v>#REF!</v>
      </c>
      <c r="F21" s="54" t="e">
        <f>F28+F35+#REF!</f>
        <v>#REF!</v>
      </c>
      <c r="G21" s="54" t="e">
        <f>G28+G35+#REF!</f>
        <v>#REF!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30">
        <v>0</v>
      </c>
    </row>
    <row r="22" spans="1:17" x14ac:dyDescent="0.3">
      <c r="A22" s="182"/>
      <c r="B22" s="183"/>
      <c r="C22" s="183"/>
      <c r="D22" s="15" t="s">
        <v>20</v>
      </c>
      <c r="E22" s="54" t="e">
        <f>E29+E36+#REF!</f>
        <v>#REF!</v>
      </c>
      <c r="F22" s="54" t="e">
        <f>F29+F36+#REF!</f>
        <v>#REF!</v>
      </c>
      <c r="G22" s="54" t="e">
        <f>G29+G36+#REF!</f>
        <v>#REF!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30">
        <v>0</v>
      </c>
    </row>
    <row r="23" spans="1:17" x14ac:dyDescent="0.3">
      <c r="A23" s="182" t="s">
        <v>3</v>
      </c>
      <c r="B23" s="183" t="s">
        <v>13</v>
      </c>
      <c r="C23" s="183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68">
        <f t="shared" ref="E23:G23" si="0">SUM(E25:E29)</f>
        <v>0</v>
      </c>
      <c r="F23" s="68">
        <f t="shared" si="0"/>
        <v>0</v>
      </c>
      <c r="G23" s="68">
        <f t="shared" si="0"/>
        <v>0</v>
      </c>
      <c r="H23" s="58">
        <v>150</v>
      </c>
      <c r="I23" s="58">
        <v>0</v>
      </c>
      <c r="J23" s="58">
        <v>700</v>
      </c>
      <c r="K23" s="58">
        <v>700</v>
      </c>
      <c r="L23" s="58">
        <v>700</v>
      </c>
      <c r="M23" s="58">
        <v>700</v>
      </c>
      <c r="N23" s="58">
        <v>700</v>
      </c>
      <c r="O23" s="58">
        <f>SUM(I23:N23)</f>
        <v>3500</v>
      </c>
      <c r="Q23" s="59">
        <f>SUM(I23:K23)</f>
        <v>1400</v>
      </c>
    </row>
    <row r="24" spans="1:17" x14ac:dyDescent="0.3">
      <c r="A24" s="182"/>
      <c r="B24" s="183"/>
      <c r="C24" s="183"/>
      <c r="D24" s="4" t="s">
        <v>19</v>
      </c>
      <c r="E24" s="68"/>
      <c r="F24" s="68"/>
      <c r="G24" s="68"/>
      <c r="H24" s="61"/>
      <c r="I24" s="61"/>
      <c r="J24" s="61"/>
      <c r="K24" s="61"/>
      <c r="L24" s="61"/>
      <c r="M24" s="61"/>
      <c r="N24" s="61"/>
      <c r="O24" s="61"/>
    </row>
    <row r="25" spans="1:17" x14ac:dyDescent="0.3">
      <c r="A25" s="182"/>
      <c r="B25" s="183"/>
      <c r="C25" s="183"/>
      <c r="D25" s="9" t="s">
        <v>56</v>
      </c>
      <c r="E25" s="68"/>
      <c r="F25" s="68"/>
      <c r="G25" s="68"/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f>SUM(H25:N25)</f>
        <v>0</v>
      </c>
    </row>
    <row r="26" spans="1:17" x14ac:dyDescent="0.3">
      <c r="A26" s="182"/>
      <c r="B26" s="183"/>
      <c r="C26" s="183"/>
      <c r="D26" s="4" t="s">
        <v>57</v>
      </c>
      <c r="E26" s="68"/>
      <c r="F26" s="68"/>
      <c r="G26" s="68"/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f>SUM(H26:N26)</f>
        <v>0</v>
      </c>
      <c r="Q26" s="59">
        <f>SUM(E26:N26)</f>
        <v>0</v>
      </c>
    </row>
    <row r="27" spans="1:17" x14ac:dyDescent="0.3">
      <c r="A27" s="182"/>
      <c r="B27" s="183"/>
      <c r="C27" s="183"/>
      <c r="D27" s="4" t="s">
        <v>37</v>
      </c>
      <c r="E27" s="68"/>
      <c r="F27" s="68"/>
      <c r="G27" s="68"/>
      <c r="H27" s="61">
        <v>150</v>
      </c>
      <c r="I27" s="61">
        <v>0</v>
      </c>
      <c r="J27" s="61">
        <v>700</v>
      </c>
      <c r="K27" s="61">
        <v>700</v>
      </c>
      <c r="L27" s="61">
        <v>700</v>
      </c>
      <c r="M27" s="61">
        <v>700</v>
      </c>
      <c r="N27" s="61">
        <v>700</v>
      </c>
      <c r="O27" s="61">
        <f>SUM(I27:N27)</f>
        <v>3500</v>
      </c>
      <c r="Q27" s="59">
        <f>SUM(I27:K27)</f>
        <v>1400</v>
      </c>
    </row>
    <row r="28" spans="1:17" ht="48" x14ac:dyDescent="0.3">
      <c r="A28" s="182"/>
      <c r="B28" s="183"/>
      <c r="C28" s="183"/>
      <c r="D28" s="10" t="s">
        <v>58</v>
      </c>
      <c r="E28" s="69"/>
      <c r="F28" s="69"/>
      <c r="G28" s="69"/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f>SUM(H28:I28)</f>
        <v>0</v>
      </c>
    </row>
    <row r="29" spans="1:17" x14ac:dyDescent="0.3">
      <c r="A29" s="182"/>
      <c r="B29" s="183"/>
      <c r="C29" s="183"/>
      <c r="D29" s="4" t="s">
        <v>20</v>
      </c>
      <c r="E29" s="68"/>
      <c r="F29" s="68"/>
      <c r="G29" s="68"/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f>SUM(H29:I29)</f>
        <v>0</v>
      </c>
    </row>
    <row r="30" spans="1:17" ht="18.75" customHeight="1" x14ac:dyDescent="0.3">
      <c r="A30" s="182" t="s">
        <v>52</v>
      </c>
      <c r="B30" s="183" t="s">
        <v>54</v>
      </c>
      <c r="C30" s="184" t="str">
        <f>'пр 4 к МП'!C21</f>
        <v>"Профилактика терроризма, минимизация и ликвидация последствий его проявления", "Оснащение объектов культуры и образования Туруханского района в целях повышения уровня антитеррористической защищенности"</v>
      </c>
      <c r="D30" s="15" t="s">
        <v>34</v>
      </c>
      <c r="E30" s="52">
        <f t="shared" ref="E30:G30" si="1">SUM(E32:E36)</f>
        <v>0</v>
      </c>
      <c r="F30" s="52">
        <f t="shared" si="1"/>
        <v>0</v>
      </c>
      <c r="G30" s="52">
        <f t="shared" si="1"/>
        <v>0</v>
      </c>
      <c r="H30" s="84">
        <v>50</v>
      </c>
      <c r="I30" s="84">
        <v>0</v>
      </c>
      <c r="J30" s="84">
        <v>50</v>
      </c>
      <c r="K30" s="84">
        <v>50</v>
      </c>
      <c r="L30" s="84">
        <v>50</v>
      </c>
      <c r="M30" s="84">
        <v>50</v>
      </c>
      <c r="N30" s="84">
        <v>50</v>
      </c>
      <c r="O30" s="84">
        <f>SUM(I30:N30)</f>
        <v>250</v>
      </c>
      <c r="Q30" s="59">
        <f>SUM(E30:J30)</f>
        <v>100</v>
      </c>
    </row>
    <row r="31" spans="1:17" x14ac:dyDescent="0.3">
      <c r="A31" s="182"/>
      <c r="B31" s="183"/>
      <c r="C31" s="185"/>
      <c r="D31" s="15" t="s">
        <v>19</v>
      </c>
      <c r="E31" s="52"/>
      <c r="F31" s="52"/>
      <c r="G31" s="52"/>
      <c r="H31" s="30"/>
      <c r="I31" s="30"/>
      <c r="J31" s="30"/>
      <c r="K31" s="30"/>
      <c r="L31" s="30"/>
      <c r="M31" s="30"/>
      <c r="N31" s="30"/>
      <c r="O31" s="30"/>
    </row>
    <row r="32" spans="1:17" x14ac:dyDescent="0.3">
      <c r="A32" s="182"/>
      <c r="B32" s="183"/>
      <c r="C32" s="185"/>
      <c r="D32" s="9" t="s">
        <v>56</v>
      </c>
      <c r="E32" s="55"/>
      <c r="F32" s="55"/>
      <c r="G32" s="55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f>SUM(H32:N32)</f>
        <v>0</v>
      </c>
    </row>
    <row r="33" spans="1:17" x14ac:dyDescent="0.3">
      <c r="A33" s="182"/>
      <c r="B33" s="183"/>
      <c r="C33" s="185"/>
      <c r="D33" s="15" t="s">
        <v>57</v>
      </c>
      <c r="E33" s="52"/>
      <c r="F33" s="52"/>
      <c r="G33" s="52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f>SUM(H33:N33)</f>
        <v>0</v>
      </c>
    </row>
    <row r="34" spans="1:17" x14ac:dyDescent="0.3">
      <c r="A34" s="182"/>
      <c r="B34" s="183"/>
      <c r="C34" s="185"/>
      <c r="D34" s="15" t="s">
        <v>37</v>
      </c>
      <c r="E34" s="52"/>
      <c r="F34" s="52"/>
      <c r="G34" s="52"/>
      <c r="H34" s="83">
        <v>50</v>
      </c>
      <c r="I34" s="83">
        <v>0</v>
      </c>
      <c r="J34" s="83">
        <v>50</v>
      </c>
      <c r="K34" s="83">
        <v>50</v>
      </c>
      <c r="L34" s="83">
        <v>50</v>
      </c>
      <c r="M34" s="83">
        <v>50</v>
      </c>
      <c r="N34" s="83">
        <v>50</v>
      </c>
      <c r="O34" s="83">
        <f>SUM(I34:N34)</f>
        <v>250</v>
      </c>
      <c r="Q34" s="59">
        <f>SUM(E34:J34)</f>
        <v>100</v>
      </c>
    </row>
    <row r="35" spans="1:17" ht="48" x14ac:dyDescent="0.3">
      <c r="A35" s="182"/>
      <c r="B35" s="183"/>
      <c r="C35" s="185"/>
      <c r="D35" s="10" t="s">
        <v>58</v>
      </c>
      <c r="E35" s="56"/>
      <c r="F35" s="56"/>
      <c r="G35" s="56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f>SUM(H35:I35)</f>
        <v>0</v>
      </c>
    </row>
    <row r="36" spans="1:17" x14ac:dyDescent="0.3">
      <c r="A36" s="182"/>
      <c r="B36" s="183"/>
      <c r="C36" s="186"/>
      <c r="D36" s="15" t="s">
        <v>20</v>
      </c>
      <c r="E36" s="52"/>
      <c r="F36" s="52"/>
      <c r="G36" s="52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f>SUM(H36:I36)</f>
        <v>0</v>
      </c>
    </row>
  </sheetData>
  <mergeCells count="22">
    <mergeCell ref="O13:O14"/>
    <mergeCell ref="A16:A22"/>
    <mergeCell ref="B16:B22"/>
    <mergeCell ref="C16:C22"/>
    <mergeCell ref="B13:B14"/>
    <mergeCell ref="C13:C14"/>
    <mergeCell ref="J2:O2"/>
    <mergeCell ref="J3:O3"/>
    <mergeCell ref="A30:A36"/>
    <mergeCell ref="B30:B36"/>
    <mergeCell ref="C30:C36"/>
    <mergeCell ref="A5:O5"/>
    <mergeCell ref="A6:O6"/>
    <mergeCell ref="A7:O7"/>
    <mergeCell ref="A8:O8"/>
    <mergeCell ref="A9:O9"/>
    <mergeCell ref="A23:A29"/>
    <mergeCell ref="B23:B29"/>
    <mergeCell ref="C23:C29"/>
    <mergeCell ref="A13:A14"/>
    <mergeCell ref="D13:D14"/>
    <mergeCell ref="A10:O10"/>
  </mergeCells>
  <pageMargins left="0.78740157480314965" right="0.78740157480314965" top="1.1811023622047245" bottom="0.39370078740157483" header="0.31496062992125984" footer="0.31496062992125984"/>
  <pageSetup paperSize="9" scale="68" fitToHeight="0" orientation="landscape" r:id="rId1"/>
  <headerFooter>
    <oddHeader>&amp;C24</oddHeader>
  </headerFooter>
  <rowBreaks count="1" manualBreakCount="1">
    <brk id="22" max="11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ГО и ЧС</cp:lastModifiedBy>
  <cp:lastPrinted>2024-11-11T04:04:46Z</cp:lastPrinted>
  <dcterms:created xsi:type="dcterms:W3CDTF">2016-10-20T04:37:12Z</dcterms:created>
  <dcterms:modified xsi:type="dcterms:W3CDTF">2024-11-11T04:08:10Z</dcterms:modified>
</cp:coreProperties>
</file>