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УПРАВЛЕНИЕ ДЕЛАМИ\УПРАВЛЕНИЕ ДЕЛАМИ 2025\!!!! МУНИЦИПАЛЬНЫЕ ПРОГРАММЫ НА 2026- 2028 ГОДЫ\04     № 892 от 10.11.2025           ЧС\Программа ЧС 2026-2028 (ноябрь 2025 года)\"/>
    </mc:Choice>
  </mc:AlternateContent>
  <bookViews>
    <workbookView xWindow="0" yWindow="0" windowWidth="34185" windowHeight="10560" tabRatio="752" activeTab="1"/>
  </bookViews>
  <sheets>
    <sheet name="пр 7 к Пр" sheetId="3" r:id="rId1"/>
    <sheet name="пр 8 к Пр" sheetId="5" r:id="rId2"/>
    <sheet name="пр 9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8 к Пр'!$14:$16</definedName>
    <definedName name="_xlnm.Print_Titles" localSheetId="2">'пр 9 к Пр'!$11:$13</definedName>
    <definedName name="_xlnm.Print_Area" localSheetId="0">'пр 7 к Пр'!$A$1:$F$33</definedName>
    <definedName name="_xlnm.Print_Area" localSheetId="1">'пр 8 к Пр'!$A$1:$L$52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6" l="1"/>
  <c r="I23" i="6"/>
  <c r="L17" i="5" l="1"/>
  <c r="I17" i="5"/>
  <c r="L18" i="5"/>
  <c r="I18" i="5"/>
  <c r="L19" i="5"/>
  <c r="I19" i="5"/>
  <c r="L33" i="5"/>
  <c r="L32" i="5"/>
  <c r="L31" i="5"/>
  <c r="L30" i="5"/>
  <c r="L29" i="5"/>
  <c r="L28" i="5"/>
  <c r="L27" i="5"/>
  <c r="L26" i="5"/>
  <c r="L25" i="5"/>
  <c r="L38" i="5"/>
  <c r="L40" i="5"/>
  <c r="J41" i="5"/>
  <c r="K41" i="5"/>
  <c r="I41" i="5"/>
  <c r="L49" i="5"/>
  <c r="L48" i="5"/>
  <c r="L44" i="5"/>
  <c r="L46" i="5"/>
  <c r="L43" i="5"/>
  <c r="L45" i="5"/>
  <c r="L42" i="5"/>
  <c r="E44" i="6" l="1"/>
  <c r="E32" i="6"/>
  <c r="E26" i="6"/>
  <c r="E20" i="6"/>
  <c r="G44" i="6" l="1"/>
  <c r="G38" i="6"/>
  <c r="G32" i="6"/>
  <c r="G26" i="6"/>
  <c r="G18" i="6"/>
  <c r="G17" i="6"/>
  <c r="J39" i="5"/>
  <c r="J37" i="5"/>
  <c r="J24" i="5"/>
  <c r="J21" i="5"/>
  <c r="J19" i="5"/>
  <c r="J18" i="5"/>
  <c r="J17" i="5" l="1"/>
  <c r="G14" i="6"/>
  <c r="H17" i="6" l="1"/>
  <c r="E17" i="6"/>
  <c r="H18" i="6"/>
  <c r="E18" i="6"/>
  <c r="E14" i="6" l="1"/>
  <c r="I17" i="6"/>
  <c r="I18" i="6"/>
  <c r="I50" i="6"/>
  <c r="I54" i="6"/>
  <c r="I48" i="6"/>
  <c r="I47" i="6"/>
  <c r="H44" i="6"/>
  <c r="K18" i="5"/>
  <c r="I44" i="6" l="1"/>
  <c r="K39" i="5"/>
  <c r="I39" i="5"/>
  <c r="L51" i="5"/>
  <c r="L52" i="5"/>
  <c r="L39" i="5" l="1"/>
  <c r="I24" i="6"/>
  <c r="I30" i="6"/>
  <c r="I29" i="6"/>
  <c r="H26" i="6"/>
  <c r="H32" i="6"/>
  <c r="I36" i="6"/>
  <c r="H38" i="6"/>
  <c r="I42" i="6"/>
  <c r="K19" i="5"/>
  <c r="H14" i="6" l="1"/>
  <c r="L50" i="5" l="1"/>
  <c r="L47" i="5"/>
  <c r="L36" i="5"/>
  <c r="L35" i="5"/>
  <c r="L34" i="5"/>
  <c r="K21" i="5"/>
  <c r="K24" i="5"/>
  <c r="K37" i="5"/>
  <c r="K17" i="5" l="1"/>
  <c r="L41" i="5"/>
  <c r="E38" i="6"/>
  <c r="I32" i="6"/>
  <c r="I20" i="6"/>
  <c r="L22" i="5"/>
  <c r="I37" i="5"/>
  <c r="L37" i="5" s="1"/>
  <c r="I24" i="5"/>
  <c r="I21" i="5"/>
  <c r="L21" i="5" l="1"/>
  <c r="I38" i="6"/>
  <c r="I14" i="6" l="1"/>
  <c r="I26" i="6"/>
  <c r="L24" i="5" l="1"/>
</calcChain>
</file>

<file path=xl/sharedStrings.xml><?xml version="1.0" encoding="utf-8"?>
<sst xmlns="http://schemas.openxmlformats.org/spreadsheetml/2006/main" count="408" uniqueCount="188">
  <si>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</si>
  <si>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</si>
  <si>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</si>
  <si>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</si>
  <si>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</si>
  <si>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</si>
  <si>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</si>
  <si>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</si>
  <si>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</si>
  <si>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</si>
  <si>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</si>
  <si>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</si>
  <si>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</si>
  <si>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</si>
  <si>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</si>
  <si>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</si>
  <si>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</si>
  <si>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</si>
  <si>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</si>
  <si>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</si>
  <si>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 xml:space="preserve">ресурсном обеспечении муниципальной программы </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</si>
  <si>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</si>
  <si>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</si>
  <si>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</si>
  <si>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</si>
  <si>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</si>
  <si>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r>
      <t>федеральный бюджет</t>
    </r>
    <r>
      <rPr>
        <vertAlign val="superscript"/>
        <sz val="12"/>
        <rFont val="Times New Roman"/>
        <family val="2"/>
        <charset val="204"/>
      </rPr>
      <t>1</t>
    </r>
  </si>
  <si>
    <r>
      <t>краевой бюджет</t>
    </r>
    <r>
      <rPr>
        <vertAlign val="superscript"/>
        <sz val="12"/>
        <rFont val="Times New Roman"/>
        <family val="2"/>
        <charset val="204"/>
      </rPr>
      <t>1</t>
    </r>
  </si>
  <si>
    <t>об источниках финансирования подпрограмм, отдельных</t>
  </si>
  <si>
    <t>поступившие из бюджетов других уровней бюджетной системы,</t>
  </si>
  <si>
    <t>бюджетов государственных внебюджетных фондов)</t>
  </si>
  <si>
    <t>1.1.1.</t>
  </si>
  <si>
    <t>Соглашение</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</si>
  <si>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</si>
  <si>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</si>
  <si>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</si>
  <si>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</si>
  <si>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</si>
  <si>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</si>
  <si>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1.3.1.</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</si>
  <si>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</si>
  <si>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</si>
  <si>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</si>
  <si>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</si>
  <si>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</si>
  <si>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</si>
  <si>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</si>
  <si>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Муниципальный контракт</t>
  </si>
  <si>
    <t>1.5.2.</t>
  </si>
  <si>
    <t>Приобретение и установка противопожарного оборудования</t>
  </si>
  <si>
    <t>всего расходные обязательства по программе, в том числе по ГРБС:</t>
  </si>
  <si>
    <t>0310</t>
  </si>
  <si>
    <t xml:space="preserve">Мероприятия по обеспечению первичных мер пожарной безопасности 
</t>
  </si>
  <si>
    <t xml:space="preserve">Прокладка минерализованных полос и уход за ними 
</t>
  </si>
  <si>
    <t>0309</t>
  </si>
  <si>
    <t xml:space="preserve">Противопаводковые мероприятия
</t>
  </si>
  <si>
    <t xml:space="preserve">Обеспечение деятельности подведомственных учреждений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</si>
  <si>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</si>
  <si>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</si>
  <si>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</si>
  <si>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</si>
  <si>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</si>
  <si>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</si>
  <si>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</si>
  <si>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</si>
  <si>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</si>
  <si>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</si>
  <si>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</si>
  <si>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</si>
  <si>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</si>
  <si>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</si>
  <si>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</si>
  <si>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</si>
  <si>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</si>
  <si>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</si>
  <si>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</si>
  <si>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</si>
  <si>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</si>
  <si>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ПЕРЕЧЕНЬ</t>
  </si>
  <si>
    <t>ед.</t>
  </si>
  <si>
    <t>6.</t>
  </si>
  <si>
    <t>%</t>
  </si>
  <si>
    <t>5.</t>
  </si>
  <si>
    <t>4.</t>
  </si>
  <si>
    <t>3.</t>
  </si>
  <si>
    <t>2.</t>
  </si>
  <si>
    <t>км.</t>
  </si>
  <si>
    <t>КЦСР</t>
  </si>
  <si>
    <t>0309         0310</t>
  </si>
  <si>
    <t>04100S4130</t>
  </si>
  <si>
    <t>0,000</t>
  </si>
  <si>
    <t>Отдельное мероприятие: Мероприятия по обеспечению первичных мер пожарной безопасности</t>
  </si>
  <si>
    <t>Отдельное мероприятие: Прокладка минерализованных полос и уход за ними</t>
  </si>
  <si>
    <t>Отдельное мероприятие: Противопаводковые мероприятия</t>
  </si>
  <si>
    <t>Отдельное мероприятие: обеспечение деятельности подведомственных учреждений.</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</si>
  <si>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</si>
  <si>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</si>
  <si>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</si>
  <si>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</si>
  <si>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Оснащение эвакопунктов и пунктов временного размещения</t>
  </si>
  <si>
    <t>0410084510</t>
  </si>
  <si>
    <t>1.6.</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</si>
  <si>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</si>
  <si>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1.6.1.</t>
  </si>
  <si>
    <t>2026 год</t>
  </si>
  <si>
    <t>Приложение № 7</t>
  </si>
  <si>
    <t>2027 год</t>
  </si>
  <si>
    <t>к  муниципальной  программе Туруханского муниципального округа «Защита населения и территорий Туруханского муниципального округа от чрезвычайных ситуаций природного и техногенного характера»</t>
  </si>
  <si>
    <t>Туруханского муниципального округа</t>
  </si>
  <si>
    <t>Цель: Создание эффективной системы защиты населения и территорий Туруханского муниципального округа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</si>
  <si>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Задача 1: Приобретение противопожарных комплексов в населенные пункты Туруханского муниципального округа</t>
  </si>
  <si>
    <t>Приобретение противопожарных комплексов в населенные пункты Туруханского округа</t>
  </si>
  <si>
    <t>структурные подразделения администрации Туруханского округа</t>
  </si>
  <si>
    <t>май-сентябрь 2026</t>
  </si>
  <si>
    <t>Задача 2: Обеспечение первичными мерами пожарной безопасности  населения, объектов социальной сферы и жилищного фонда  Туруханского округа.</t>
  </si>
  <si>
    <t xml:space="preserve">О предоставлении  иного межбюджетного трансферта из краевого бюджета в бюджет Туруханского округа на реализацию  мероприятий  муниципальной программы </t>
  </si>
  <si>
    <t>Администрация Туруханского округа</t>
  </si>
  <si>
    <t>февраль-март 2026</t>
  </si>
  <si>
    <t>Задача 3:  Повышение уровня защиты населённых пунктов Туруханского муниципального округа от природных пожаров.</t>
  </si>
  <si>
    <t>Оказание услуг по уходу за минерализованными полосами в населённых пунктах, расположенных на территории Туруханского округа</t>
  </si>
  <si>
    <t>Территориальное управление администрации Туруханского округа</t>
  </si>
  <si>
    <t>июнь-июль 2026</t>
  </si>
  <si>
    <t>Задача 4:  Повышение уровня защиты населённых пунктов  Туруханского муниципального округа, подверженных паводку, от весеннего половодья.</t>
  </si>
  <si>
    <t>Проведение ремонтных работ МКУ "ЕДДС Туруханского округа"</t>
  </si>
  <si>
    <t>МКУ "ЕДДС Туруханского округа"</t>
  </si>
  <si>
    <t>январь-декабрь 2026</t>
  </si>
  <si>
    <t>январь-сентябрь 2026</t>
  </si>
  <si>
    <t>Задача 6:  Повышение уровня защиты населённых пунктов  Туруханского муниципального округа,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</si>
  <si>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округа от паводка, природных и техногенных пожаров</t>
  </si>
  <si>
    <t>Оказание услуг по страхованию гражданской ответственности перед третьими лицами администрации Туруханского округа</t>
  </si>
  <si>
    <t>Приложение № 8                                                                               к  муниципальной  программе Туруханского муниципального округа «Защита населения и территорий Туруханского муниципального округа от чрезвычайных ситуаций природного и техногенного характера»</t>
  </si>
  <si>
    <t>Туруханского муниципального округа  за счет средств бюджета округа,</t>
  </si>
  <si>
    <t>Статус (муниципальная программа, подпрограмма)</t>
  </si>
  <si>
    <t>Наименование муниципальной программы, подпрограммы, отдельного мероприятия программы</t>
  </si>
  <si>
    <t>2028 год</t>
  </si>
  <si>
    <t>Муниципальная программа</t>
  </si>
  <si>
    <t>«Защита населения и территорий Туруханского муниципального округа от чрезвычайных ситуаций природного и техногенного характера»</t>
  </si>
  <si>
    <t>всего расходные обязательства по муниципальной программе,           в том числе по ГРБС:</t>
  </si>
  <si>
    <t>администрация Туруханского округа</t>
  </si>
  <si>
    <t>Отдельное мероприятие 1</t>
  </si>
  <si>
    <t>Отдельное мероприятие 2</t>
  </si>
  <si>
    <t>Отдельное мероприятие 3</t>
  </si>
  <si>
    <t>Отдельное мероприятие 4</t>
  </si>
  <si>
    <t>Отдельное мероприятие 5</t>
  </si>
  <si>
    <t>Отдельное мероприятие 6</t>
  </si>
  <si>
    <t>Страхование гражданской ответсвенности перед третьими лицами администрации туруханского округа от паводка, природных и техногенных пожаров</t>
  </si>
  <si>
    <t>Приложение № 9                                                      к  муниципальной  программе Туруханского округа «Защита населения и территорий Туруханского муниципального района от чрезвычайных ситуаций природного и техногенного характера»</t>
  </si>
  <si>
    <t>мероприятий муниципальной программы Туруханского муницпального округа</t>
  </si>
  <si>
    <t xml:space="preserve">(средства бюджета округа, в том числе средства, </t>
  </si>
  <si>
    <t>Итого на  период</t>
  </si>
  <si>
    <t xml:space="preserve">Муниципальная программа </t>
  </si>
  <si>
    <t>"Защита населения и территорий Туруханского муниципального округа от чрезвычайных ситуаций природного и техногенного характера "</t>
  </si>
  <si>
    <t>бюджет округа</t>
  </si>
  <si>
    <t>Приложение к информации об отдельном мероприятиии № 1  муниципальной  программы Туруханского округа «Защита населения и территорий Туруханского муниципального округа от чрезвычайных ситуаций природного и техногенного характера»</t>
  </si>
  <si>
    <t>и значения показателей результативности</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</si>
  <si>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округа от угроз природного и техногенного характера </t>
  </si>
  <si>
    <t>Количество приобретенного и установленного противопожарного оборудования в населенных пунктах Туруханского округа</t>
  </si>
  <si>
    <t>Приложение к информации об отдельном мероприятиии № 2  муниципальной  программы Туруханского округа «Защита населения и территорий Туруханского муниципального округа от чрезвычайных ситуаций природного и техногенного характера»</t>
  </si>
  <si>
    <t xml:space="preserve">       и значение показателей результативности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</si>
  <si>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муниципального округа</t>
  </si>
  <si>
    <t>Количество приобретеных противопожарных емкостей на территории поселений и населенных пунктов, расположенных на межселенной территории Туруханского округа</t>
  </si>
  <si>
    <t>Количество приобретеных пожарных мотопомп в поселения и населенные пункты расположенных на межселенной территории Туруханского округа</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</si>
  <si>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населенных пунктов Туруханского округа</t>
  </si>
  <si>
    <t>Количество пополненых пожарных водоемов запасами воды на территории населенных пунктов Туруханского муниципального округа</t>
  </si>
  <si>
    <t>Уровень освоения финансовых средств краевого бюджета и исполнение програмного мероприятия по приобретениею первичных средств пожаротушения в населенные пункты Туруханского муницпального округа</t>
  </si>
  <si>
    <t>Количество отремонтированных и очищенных от снега подъездов к источникам противопожарного водоснабжения в населенных пунктах на территории Туруханского муниципального округа</t>
  </si>
  <si>
    <t>Приложение к информации об отдельном мероприятиии № 3  муниципальной  программы Туруханского округа «Защита населения и территорий Туруханского муницпального округа от чрезвычайных ситуаций природного и техногенного характера»</t>
  </si>
  <si>
    <t>Цель реализации отдельного мероприятия повышение защищённости населённых пунктов Туруханского муницпального округа от природных пожаров</t>
  </si>
  <si>
    <t>Протяженность минерализованных полос, в отношении которых выполнены работы по уходу в населённых пунктах, расположенных на межселенной территории Туруханского округа (п. Келлог,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t>
  </si>
  <si>
    <t>Приложение к информации об отдельном мероприятиии № 4  муниципальной  программы Туруханского округа «Защита населения и территорий Туруханского муниципального округа от чрезвычайных ситуаций природного и техногенного характера»</t>
  </si>
  <si>
    <t>Цель реализации отдельного мероприятия повышение уровня защиты населённых пунктов  Туруханского муниципального округа, подверженных паводку, от весеннего половодья</t>
  </si>
  <si>
    <t>Приложение к информации об отдельном мероприятиии № 5  муниципальной  программы Туруханского округа «Защита населения и территорий Туруханского муниципального района от чрезвычайных ситуаций природного и техногенного характера»</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</si>
  <si>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муниципального округа от чрезвычайных ситуаций, обеспечения пожарной безопасности и безопасности людей на водных объектах</t>
  </si>
  <si>
    <t>Уровень технической оснащенности средствами связи и мониторинга, АРМ и другим оборудованием для обеспечения эффективного оперативного дежурства на пункте управления ЕДДС</t>
  </si>
  <si>
    <t>Количество населенных пунктов Туруханского муниципального округа,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</si>
  <si>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Страхование гружданской ответственности перед третьими лицами администрации Туруханского муниципального округа от паводка, природных и техногенных пожаров</t>
  </si>
  <si>
    <t>Цель реализации отдельного мероприятия повышение уровня защиты населённых пунктов Туруханского муниципального округа, подверженных паводку, от весеннего половодья</t>
  </si>
  <si>
    <t>Приложение к информации об отдельном мероприятиии № 6  муниципальной  программы Туруханского округа «Защита населения и территорий Туруханского муниципального округа от чрезвычайных ситуаций природного и техногенного характера»</t>
  </si>
  <si>
    <t>значений показателей результативности</t>
  </si>
  <si>
    <t>0410081692</t>
  </si>
  <si>
    <t>0410081693</t>
  </si>
  <si>
    <t>0410081696</t>
  </si>
  <si>
    <t>04100S4121</t>
  </si>
  <si>
    <t>04100S4122</t>
  </si>
  <si>
    <t>04100S4123</t>
  </si>
  <si>
    <t>04100S4124</t>
  </si>
  <si>
    <t>04100S4126</t>
  </si>
  <si>
    <t>04100S4125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</si>
</sst>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8"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
      <sz val="10"/>
      <color rgb="FFFF0000"/>
      <name val="Times New Roman"/>
      <family val="2"/>
      <charset val="204"/>
    </font>
    <font>
      <sz val="12"/>
      <color rgb="FFFF0000"/>
      <name val="Times New Roman"/>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06">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2" borderId="0" xfId="0" applyFont="1" applyFill="1"/>
    <xf numFmtId="0" fontId="6" fillId="2" borderId="1" xfId="0" applyFont="1" applyFill="1" applyBorder="1" applyAlignment="1">
      <alignment horizontal="center" vertical="center" wrapText="1"/>
    </xf>
    <xf numFmtId="164" fontId="9" fillId="2" borderId="1" xfId="0" applyNumberFormat="1" applyFont="1" applyFill="1" applyBorder="1" applyAlignment="1">
      <alignment vertical="center" wrapText="1"/>
    </xf>
    <xf numFmtId="164" fontId="6"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wrapText="1"/>
    </xf>
    <xf numFmtId="0" fontId="2" fillId="2" borderId="0" xfId="0" applyFont="1" applyFill="1"/>
    <xf numFmtId="164" fontId="6" fillId="2" borderId="5"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xf>
    <xf numFmtId="0" fontId="3" fillId="0" borderId="1" xfId="0" applyFont="1" applyBorder="1"/>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0" xfId="0" applyFont="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horizontal="right"/>
    </xf>
    <xf numFmtId="0" fontId="8" fillId="0" borderId="6"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8" fillId="0" borderId="7" xfId="0" applyFont="1" applyBorder="1" applyAlignment="1">
      <alignment horizontal="left" vertical="center" wrapText="1"/>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16" fillId="0" borderId="5"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6" fillId="0" borderId="5" xfId="0" applyFont="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0" fontId="0" fillId="0" borderId="0" xfId="0" applyAlignment="1">
      <alignment horizontal="left" wrapText="1"/>
    </xf>
    <xf numFmtId="49" fontId="6" fillId="0" borderId="6" xfId="0" applyNumberFormat="1" applyFont="1" applyBorder="1" applyAlignment="1">
      <alignment horizontal="center" vertical="center" wrapText="1"/>
    </xf>
    <xf numFmtId="0" fontId="6" fillId="0" borderId="5" xfId="0" applyFont="1"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164" fontId="10" fillId="0" borderId="2"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0"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center" vertical="center"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1"/>
  <sheetViews>
    <sheetView view="pageBreakPreview" zoomScale="85" zoomScaleNormal="85" zoomScaleSheetLayoutView="85" workbookViewId="0">
      <selection activeCell="E31" sqref="E31"/>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25" t="s">
        <v>105</v>
      </c>
      <c r="E1" s="126"/>
    </row>
    <row r="2" spans="1:5" ht="75.75" customHeight="1" x14ac:dyDescent="0.25">
      <c r="A2" s="10"/>
      <c r="D2" s="127" t="s">
        <v>107</v>
      </c>
      <c r="E2" s="128"/>
    </row>
    <row r="3" spans="1:5" ht="18.75" x14ac:dyDescent="0.25">
      <c r="A3" s="10"/>
    </row>
    <row r="4" spans="1:5" x14ac:dyDescent="0.25">
      <c r="A4" s="129" t="s">
        <v>0</v>
      </c>
      <c r="B4" s="129"/>
      <c r="C4" s="129"/>
      <c r="D4" s="129"/>
      <c r="E4" s="129"/>
    </row>
    <row r="5" spans="1:5" x14ac:dyDescent="0.25">
      <c r="A5" s="129" t="s">
        <v>6</v>
      </c>
      <c r="B5" s="129"/>
      <c r="C5" s="129"/>
      <c r="D5" s="129"/>
      <c r="E5" s="129"/>
    </row>
    <row r="6" spans="1:5" x14ac:dyDescent="0.25">
      <c r="A6" s="129" t="s">
        <v>7</v>
      </c>
      <c r="B6" s="129"/>
      <c r="C6" s="129"/>
      <c r="D6" s="129"/>
      <c r="E6" s="129"/>
    </row>
    <row r="7" spans="1:5" x14ac:dyDescent="0.25">
      <c r="A7" s="129" t="s">
        <v>8</v>
      </c>
      <c r="B7" s="129"/>
      <c r="C7" s="129"/>
      <c r="D7" s="129"/>
      <c r="E7" s="129"/>
    </row>
    <row r="8" spans="1:5" x14ac:dyDescent="0.25">
      <c r="A8" s="129" t="s">
        <v>108</v>
      </c>
      <c r="B8" s="129"/>
      <c r="C8" s="129"/>
      <c r="D8" s="129"/>
      <c r="E8" s="129"/>
    </row>
    <row r="9" spans="1:5" ht="18.75" x14ac:dyDescent="0.25">
      <c r="A9" s="10"/>
    </row>
    <row r="10" spans="1:5" ht="63" x14ac:dyDescent="0.25">
      <c r="A10" s="11" t="s">
        <v>9</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18" t="s">
        <v>109</v>
      </c>
      <c r="C12" s="118"/>
      <c r="D12" s="118"/>
      <c r="E12" s="118"/>
    </row>
    <row r="13" spans="1:5" x14ac:dyDescent="0.25">
      <c r="A13" s="124" t="s">
        <v>1</v>
      </c>
      <c r="B13" s="118" t="s">
        <v>110</v>
      </c>
      <c r="C13" s="118"/>
      <c r="D13" s="118"/>
      <c r="E13" s="118"/>
    </row>
    <row r="14" spans="1:5" ht="22.5" customHeight="1" x14ac:dyDescent="0.25">
      <c r="A14" s="130"/>
      <c r="B14" s="119" t="s">
        <v>33</v>
      </c>
      <c r="C14" s="120"/>
      <c r="D14" s="120"/>
      <c r="E14" s="121"/>
    </row>
    <row r="15" spans="1:5" ht="95.25" customHeight="1" x14ac:dyDescent="0.25">
      <c r="A15" s="11" t="s">
        <v>31</v>
      </c>
      <c r="B15" s="4" t="s">
        <v>47</v>
      </c>
      <c r="C15" s="4" t="s">
        <v>111</v>
      </c>
      <c r="D15" s="40" t="s">
        <v>112</v>
      </c>
      <c r="E15" s="33" t="s">
        <v>113</v>
      </c>
    </row>
    <row r="16" spans="1:5" ht="36" customHeight="1" x14ac:dyDescent="0.25">
      <c r="A16" s="124" t="s">
        <v>35</v>
      </c>
      <c r="B16" s="118" t="s">
        <v>114</v>
      </c>
      <c r="C16" s="118"/>
      <c r="D16" s="118"/>
      <c r="E16" s="118"/>
    </row>
    <row r="17" spans="1:5" ht="21.75" customHeight="1" x14ac:dyDescent="0.25">
      <c r="A17" s="130"/>
      <c r="B17" s="119" t="s">
        <v>34</v>
      </c>
      <c r="C17" s="120"/>
      <c r="D17" s="120"/>
      <c r="E17" s="121"/>
    </row>
    <row r="18" spans="1:5" ht="54.75" customHeight="1" x14ac:dyDescent="0.25">
      <c r="A18" s="11" t="s">
        <v>36</v>
      </c>
      <c r="B18" s="12" t="s">
        <v>32</v>
      </c>
      <c r="C18" s="14" t="s">
        <v>115</v>
      </c>
      <c r="D18" s="14" t="s">
        <v>116</v>
      </c>
      <c r="E18" s="33" t="s">
        <v>117</v>
      </c>
    </row>
    <row r="19" spans="1:5" ht="30" customHeight="1" x14ac:dyDescent="0.25">
      <c r="A19" s="124" t="s">
        <v>37</v>
      </c>
      <c r="B19" s="118" t="s">
        <v>118</v>
      </c>
      <c r="C19" s="118"/>
      <c r="D19" s="118"/>
      <c r="E19" s="118"/>
    </row>
    <row r="20" spans="1:5" x14ac:dyDescent="0.25">
      <c r="A20" s="123"/>
      <c r="B20" s="119" t="s">
        <v>38</v>
      </c>
      <c r="C20" s="120"/>
      <c r="D20" s="120"/>
      <c r="E20" s="121"/>
    </row>
    <row r="21" spans="1:5" ht="91.5" customHeight="1" x14ac:dyDescent="0.25">
      <c r="A21" s="13" t="s">
        <v>39</v>
      </c>
      <c r="B21" s="110" t="s">
        <v>47</v>
      </c>
      <c r="C21" s="15" t="s">
        <v>119</v>
      </c>
      <c r="D21" s="17" t="s">
        <v>120</v>
      </c>
      <c r="E21" s="33" t="s">
        <v>121</v>
      </c>
    </row>
    <row r="22" spans="1:5" ht="31.5" customHeight="1" x14ac:dyDescent="0.25">
      <c r="A22" s="124" t="s">
        <v>41</v>
      </c>
      <c r="B22" s="118" t="s">
        <v>122</v>
      </c>
      <c r="C22" s="118"/>
      <c r="D22" s="118"/>
      <c r="E22" s="118"/>
    </row>
    <row r="23" spans="1:5" x14ac:dyDescent="0.25">
      <c r="A23" s="123"/>
      <c r="B23" s="119" t="s">
        <v>40</v>
      </c>
      <c r="C23" s="120"/>
      <c r="D23" s="120"/>
      <c r="E23" s="121"/>
    </row>
    <row r="24" spans="1:5" ht="111.75" customHeight="1" x14ac:dyDescent="0.25">
      <c r="A24" s="13" t="s">
        <v>42</v>
      </c>
      <c r="B24" s="15" t="s">
        <v>47</v>
      </c>
      <c r="C24" s="96" t="s">
        <v>102</v>
      </c>
      <c r="D24" s="40" t="s">
        <v>116</v>
      </c>
      <c r="E24" s="33" t="s">
        <v>125</v>
      </c>
    </row>
    <row r="25" spans="1:5" ht="41.25" customHeight="1" x14ac:dyDescent="0.25">
      <c r="A25" s="122" t="s">
        <v>44</v>
      </c>
      <c r="B25" s="118" t="s">
        <v>43</v>
      </c>
      <c r="C25" s="118"/>
      <c r="D25" s="118"/>
      <c r="E25" s="118"/>
    </row>
    <row r="26" spans="1:5" ht="24" customHeight="1" x14ac:dyDescent="0.25">
      <c r="A26" s="123"/>
      <c r="B26" s="119" t="s">
        <v>45</v>
      </c>
      <c r="C26" s="120"/>
      <c r="D26" s="120"/>
      <c r="E26" s="121"/>
    </row>
    <row r="27" spans="1:5" ht="50.25" customHeight="1" x14ac:dyDescent="0.25">
      <c r="A27" s="93" t="s">
        <v>46</v>
      </c>
      <c r="B27" s="95" t="s">
        <v>47</v>
      </c>
      <c r="C27" s="96" t="s">
        <v>123</v>
      </c>
      <c r="D27" s="96" t="s">
        <v>124</v>
      </c>
      <c r="E27" s="16" t="s">
        <v>126</v>
      </c>
    </row>
    <row r="28" spans="1:5" ht="50.25" customHeight="1" x14ac:dyDescent="0.25">
      <c r="A28" s="18" t="s">
        <v>48</v>
      </c>
      <c r="B28" s="95" t="s">
        <v>47</v>
      </c>
      <c r="C28" s="9" t="s">
        <v>62</v>
      </c>
      <c r="D28" s="9" t="s">
        <v>124</v>
      </c>
      <c r="E28" s="16" t="s">
        <v>126</v>
      </c>
    </row>
    <row r="29" spans="1:5" ht="42.75" customHeight="1" x14ac:dyDescent="0.25">
      <c r="A29" s="122" t="s">
        <v>101</v>
      </c>
      <c r="B29" s="118" t="s">
        <v>127</v>
      </c>
      <c r="C29" s="118"/>
      <c r="D29" s="118"/>
      <c r="E29" s="118"/>
    </row>
    <row r="30" spans="1:5" ht="49.5" customHeight="1" x14ac:dyDescent="0.25">
      <c r="A30" s="123"/>
      <c r="B30" s="119" t="s">
        <v>128</v>
      </c>
      <c r="C30" s="120"/>
      <c r="D30" s="120"/>
      <c r="E30" s="121"/>
    </row>
    <row r="31" spans="1:5" ht="54.75" customHeight="1" x14ac:dyDescent="0.25">
      <c r="A31" s="62" t="s">
        <v>103</v>
      </c>
      <c r="B31" s="96" t="s">
        <v>47</v>
      </c>
      <c r="C31" s="95" t="s">
        <v>129</v>
      </c>
      <c r="D31" s="94" t="s">
        <v>116</v>
      </c>
      <c r="E31" s="33" t="s">
        <v>125</v>
      </c>
    </row>
  </sheetData>
  <mergeCells count="26">
    <mergeCell ref="B14:E14"/>
    <mergeCell ref="A13:A14"/>
    <mergeCell ref="A16:A17"/>
    <mergeCell ref="B16:E16"/>
    <mergeCell ref="B17:E17"/>
    <mergeCell ref="D1:E1"/>
    <mergeCell ref="D2:E2"/>
    <mergeCell ref="B12:E12"/>
    <mergeCell ref="B13:E13"/>
    <mergeCell ref="A4:E4"/>
    <mergeCell ref="A5:E5"/>
    <mergeCell ref="A6:E6"/>
    <mergeCell ref="A7:E7"/>
    <mergeCell ref="A8:E8"/>
    <mergeCell ref="B29:E29"/>
    <mergeCell ref="B30:E30"/>
    <mergeCell ref="A29:A30"/>
    <mergeCell ref="B19:E19"/>
    <mergeCell ref="B20:E20"/>
    <mergeCell ref="A19:A20"/>
    <mergeCell ref="B22:E22"/>
    <mergeCell ref="B23:E23"/>
    <mergeCell ref="A22:A23"/>
    <mergeCell ref="A25:A26"/>
    <mergeCell ref="B25:E25"/>
    <mergeCell ref="B26:E26"/>
  </mergeCells>
  <pageMargins left="1.1811023622047245" right="0.24" top="0.78740157480314965" bottom="0.78740157480314965"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O56"/>
  <sheetViews>
    <sheetView tabSelected="1" view="pageBreakPreview" topLeftCell="A36" zoomScale="85" zoomScaleNormal="85" zoomScaleSheetLayoutView="85" workbookViewId="0">
      <selection activeCell="R50" sqref="R50"/>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8.875" style="108" customWidth="1"/>
    <col min="10" max="11" width="8.875" style="1" customWidth="1"/>
    <col min="12" max="12" width="11.125" style="1" customWidth="1"/>
    <col min="13" max="13" width="11.875" style="1" customWidth="1"/>
    <col min="14" max="16384" width="9" style="1"/>
  </cols>
  <sheetData>
    <row r="2" spans="1:13" x14ac:dyDescent="0.25">
      <c r="H2" s="159" t="s">
        <v>130</v>
      </c>
      <c r="I2" s="159"/>
      <c r="J2" s="159"/>
      <c r="K2" s="159"/>
      <c r="L2" s="159"/>
    </row>
    <row r="3" spans="1:13" ht="15.75" customHeight="1" x14ac:dyDescent="0.25">
      <c r="A3" s="20"/>
      <c r="B3" s="20"/>
      <c r="C3" s="20"/>
      <c r="D3" s="21"/>
      <c r="E3" s="20"/>
      <c r="F3" s="20"/>
      <c r="G3" s="20"/>
      <c r="H3" s="159"/>
      <c r="I3" s="159"/>
      <c r="J3" s="159"/>
      <c r="K3" s="159"/>
      <c r="L3" s="159"/>
      <c r="M3" s="68"/>
    </row>
    <row r="4" spans="1:13" x14ac:dyDescent="0.25">
      <c r="A4" s="20"/>
      <c r="B4" s="20"/>
      <c r="C4" s="20"/>
      <c r="D4" s="21"/>
      <c r="E4" s="20"/>
      <c r="F4" s="20"/>
      <c r="G4" s="20"/>
      <c r="H4" s="159"/>
      <c r="I4" s="159"/>
      <c r="J4" s="159"/>
      <c r="K4" s="159"/>
      <c r="L4" s="159"/>
      <c r="M4" s="68"/>
    </row>
    <row r="5" spans="1:13" ht="50.25" customHeight="1" x14ac:dyDescent="0.25">
      <c r="A5" s="20"/>
      <c r="B5" s="20"/>
      <c r="C5" s="20"/>
      <c r="D5" s="21"/>
      <c r="E5" s="20"/>
      <c r="F5" s="20"/>
      <c r="G5" s="20"/>
      <c r="H5" s="159"/>
      <c r="I5" s="159"/>
      <c r="J5" s="159"/>
      <c r="K5" s="159"/>
      <c r="L5" s="159"/>
      <c r="M5" s="68"/>
    </row>
    <row r="6" spans="1:13" x14ac:dyDescent="0.25">
      <c r="A6" s="21"/>
      <c r="B6" s="20"/>
      <c r="C6" s="20"/>
      <c r="D6" s="20"/>
      <c r="E6" s="20"/>
      <c r="F6" s="20"/>
      <c r="G6" s="20"/>
      <c r="H6" s="20"/>
      <c r="I6" s="101"/>
      <c r="J6" s="20"/>
      <c r="K6" s="20"/>
      <c r="L6" s="20"/>
      <c r="M6" s="20"/>
    </row>
    <row r="7" spans="1:13" x14ac:dyDescent="0.25">
      <c r="A7" s="135" t="s">
        <v>0</v>
      </c>
      <c r="B7" s="135"/>
      <c r="C7" s="135"/>
      <c r="D7" s="135"/>
      <c r="E7" s="135"/>
      <c r="F7" s="135"/>
      <c r="G7" s="135"/>
      <c r="H7" s="135"/>
      <c r="I7" s="135"/>
      <c r="J7" s="135"/>
      <c r="K7" s="135"/>
      <c r="L7" s="135"/>
      <c r="M7" s="135"/>
    </row>
    <row r="8" spans="1:13" x14ac:dyDescent="0.25">
      <c r="A8" s="135" t="s">
        <v>20</v>
      </c>
      <c r="B8" s="135"/>
      <c r="C8" s="135"/>
      <c r="D8" s="135"/>
      <c r="E8" s="135"/>
      <c r="F8" s="135"/>
      <c r="G8" s="135"/>
      <c r="H8" s="135"/>
      <c r="I8" s="135"/>
      <c r="J8" s="135"/>
      <c r="K8" s="135"/>
      <c r="L8" s="135"/>
      <c r="M8" s="135"/>
    </row>
    <row r="9" spans="1:13" x14ac:dyDescent="0.25">
      <c r="A9" s="135" t="s">
        <v>131</v>
      </c>
      <c r="B9" s="135"/>
      <c r="C9" s="135"/>
      <c r="D9" s="135"/>
      <c r="E9" s="135"/>
      <c r="F9" s="135"/>
      <c r="G9" s="135"/>
      <c r="H9" s="135"/>
      <c r="I9" s="135"/>
      <c r="J9" s="135"/>
      <c r="K9" s="135"/>
      <c r="L9" s="135"/>
      <c r="M9" s="135"/>
    </row>
    <row r="10" spans="1:13" x14ac:dyDescent="0.25">
      <c r="A10" s="135" t="s">
        <v>21</v>
      </c>
      <c r="B10" s="135"/>
      <c r="C10" s="135"/>
      <c r="D10" s="135"/>
      <c r="E10" s="135"/>
      <c r="F10" s="135"/>
      <c r="G10" s="135"/>
      <c r="H10" s="135"/>
      <c r="I10" s="135"/>
      <c r="J10" s="135"/>
      <c r="K10" s="135"/>
      <c r="L10" s="135"/>
      <c r="M10" s="135"/>
    </row>
    <row r="11" spans="1:13" x14ac:dyDescent="0.25">
      <c r="A11" s="135" t="s">
        <v>22</v>
      </c>
      <c r="B11" s="135"/>
      <c r="C11" s="135"/>
      <c r="D11" s="135"/>
      <c r="E11" s="135"/>
      <c r="F11" s="135"/>
      <c r="G11" s="135"/>
      <c r="H11" s="135"/>
      <c r="I11" s="135"/>
      <c r="J11" s="135"/>
      <c r="K11" s="135"/>
      <c r="L11" s="135"/>
      <c r="M11" s="135"/>
    </row>
    <row r="12" spans="1:13" x14ac:dyDescent="0.25">
      <c r="A12" s="135" t="s">
        <v>23</v>
      </c>
      <c r="B12" s="135"/>
      <c r="C12" s="135"/>
      <c r="D12" s="135"/>
      <c r="E12" s="135"/>
      <c r="F12" s="135"/>
      <c r="G12" s="135"/>
      <c r="H12" s="135"/>
      <c r="I12" s="135"/>
      <c r="J12" s="135"/>
      <c r="K12" s="135"/>
      <c r="L12" s="135"/>
      <c r="M12" s="135"/>
    </row>
    <row r="13" spans="1:13" x14ac:dyDescent="0.25">
      <c r="A13" s="20"/>
      <c r="B13" s="20"/>
      <c r="C13" s="20"/>
      <c r="D13" s="20"/>
      <c r="E13" s="20"/>
      <c r="F13" s="20"/>
      <c r="G13" s="20"/>
      <c r="H13" s="20"/>
      <c r="I13" s="141"/>
      <c r="J13" s="141"/>
      <c r="K13" s="141"/>
      <c r="L13" s="141"/>
      <c r="M13" s="22"/>
    </row>
    <row r="14" spans="1:13" ht="60" customHeight="1" x14ac:dyDescent="0.25">
      <c r="A14" s="138" t="s">
        <v>9</v>
      </c>
      <c r="B14" s="138" t="s">
        <v>132</v>
      </c>
      <c r="C14" s="138" t="s">
        <v>133</v>
      </c>
      <c r="D14" s="138" t="s">
        <v>13</v>
      </c>
      <c r="E14" s="138" t="s">
        <v>14</v>
      </c>
      <c r="F14" s="138"/>
      <c r="G14" s="138"/>
      <c r="H14" s="138"/>
      <c r="I14" s="102" t="s">
        <v>104</v>
      </c>
      <c r="J14" s="98" t="s">
        <v>106</v>
      </c>
      <c r="K14" s="70" t="s">
        <v>134</v>
      </c>
      <c r="L14" s="138" t="s">
        <v>15</v>
      </c>
    </row>
    <row r="15" spans="1:13" ht="84.75" customHeight="1" x14ac:dyDescent="0.25">
      <c r="A15" s="138"/>
      <c r="B15" s="138"/>
      <c r="C15" s="138"/>
      <c r="D15" s="138"/>
      <c r="E15" s="23" t="s">
        <v>16</v>
      </c>
      <c r="F15" s="23" t="s">
        <v>17</v>
      </c>
      <c r="G15" s="23" t="s">
        <v>87</v>
      </c>
      <c r="H15" s="23" t="s">
        <v>18</v>
      </c>
      <c r="I15" s="102" t="s">
        <v>19</v>
      </c>
      <c r="J15" s="98" t="s">
        <v>19</v>
      </c>
      <c r="K15" s="70" t="s">
        <v>19</v>
      </c>
      <c r="L15" s="138"/>
    </row>
    <row r="16" spans="1:13" x14ac:dyDescent="0.25">
      <c r="A16" s="23">
        <v>1</v>
      </c>
      <c r="B16" s="23">
        <v>2</v>
      </c>
      <c r="C16" s="23">
        <v>3</v>
      </c>
      <c r="D16" s="23">
        <v>4</v>
      </c>
      <c r="E16" s="23">
        <v>5</v>
      </c>
      <c r="F16" s="23">
        <v>6</v>
      </c>
      <c r="G16" s="23">
        <v>7</v>
      </c>
      <c r="H16" s="23">
        <v>8</v>
      </c>
      <c r="I16" s="102">
        <v>9</v>
      </c>
      <c r="J16" s="98">
        <v>10</v>
      </c>
      <c r="K16" s="70">
        <v>11</v>
      </c>
      <c r="L16" s="23">
        <v>12</v>
      </c>
    </row>
    <row r="17" spans="1:12" ht="78.75" customHeight="1" x14ac:dyDescent="0.25">
      <c r="A17" s="139">
        <v>1</v>
      </c>
      <c r="B17" s="131" t="s">
        <v>135</v>
      </c>
      <c r="C17" s="139" t="s">
        <v>136</v>
      </c>
      <c r="D17" s="24" t="s">
        <v>137</v>
      </c>
      <c r="E17" s="23"/>
      <c r="F17" s="25"/>
      <c r="G17" s="25"/>
      <c r="H17" s="23"/>
      <c r="I17" s="103">
        <f>SUM(I18,I19)</f>
        <v>37193.088999999993</v>
      </c>
      <c r="J17" s="26">
        <f>SUM(J21,J24,J37,J39,J41,J51)</f>
        <v>37193.089</v>
      </c>
      <c r="K17" s="26">
        <f>SUM(K21,K24,K37,K39,K41,K51)</f>
        <v>37193.089</v>
      </c>
      <c r="L17" s="27">
        <f>SUM(I17:K17)</f>
        <v>111579.26699999999</v>
      </c>
    </row>
    <row r="18" spans="1:12" ht="38.25" customHeight="1" x14ac:dyDescent="0.25">
      <c r="A18" s="164"/>
      <c r="B18" s="133"/>
      <c r="C18" s="164"/>
      <c r="D18" s="28" t="s">
        <v>138</v>
      </c>
      <c r="E18" s="116">
        <v>281</v>
      </c>
      <c r="F18" s="25" t="s">
        <v>88</v>
      </c>
      <c r="G18" s="114"/>
      <c r="H18" s="113"/>
      <c r="I18" s="104">
        <f>SUM(I22,I25:I33,I40,I42:I50,I52)</f>
        <v>35220.727999999996</v>
      </c>
      <c r="J18" s="29">
        <f>SUM(J22,J25:J33,J40,J42:J50,J52)</f>
        <v>35220.727999999996</v>
      </c>
      <c r="K18" s="29">
        <f>SUM(K22,K25:K33,K40,K42:K50,K52)</f>
        <v>35220.727999999996</v>
      </c>
      <c r="L18" s="30">
        <f>SUM(I18:K18)</f>
        <v>105662.18399999998</v>
      </c>
    </row>
    <row r="19" spans="1:12" ht="15.75" customHeight="1" x14ac:dyDescent="0.25">
      <c r="A19" s="164"/>
      <c r="B19" s="133"/>
      <c r="C19" s="164"/>
      <c r="D19" s="139" t="s">
        <v>120</v>
      </c>
      <c r="E19" s="131">
        <v>282</v>
      </c>
      <c r="F19" s="134" t="s">
        <v>51</v>
      </c>
      <c r="G19" s="154"/>
      <c r="H19" s="156"/>
      <c r="I19" s="157">
        <f>SUM(I34,I35,I36,I38)</f>
        <v>1972.3610000000001</v>
      </c>
      <c r="J19" s="136">
        <f>SUM(J34:J36,J38)</f>
        <v>1972.3610000000001</v>
      </c>
      <c r="K19" s="136">
        <f>SUM(K34:K36,K38)</f>
        <v>1972.3610000000001</v>
      </c>
      <c r="L19" s="136">
        <f>SUM(I19:K20)</f>
        <v>5917.0830000000005</v>
      </c>
    </row>
    <row r="20" spans="1:12" ht="34.5" customHeight="1" x14ac:dyDescent="0.25">
      <c r="A20" s="142"/>
      <c r="B20" s="165"/>
      <c r="C20" s="142"/>
      <c r="D20" s="140"/>
      <c r="E20" s="130"/>
      <c r="F20" s="130"/>
      <c r="G20" s="155"/>
      <c r="H20" s="155"/>
      <c r="I20" s="158"/>
      <c r="J20" s="137"/>
      <c r="K20" s="137"/>
      <c r="L20" s="137"/>
    </row>
    <row r="21" spans="1:12" ht="38.25" x14ac:dyDescent="0.25">
      <c r="A21" s="163" t="s">
        <v>1</v>
      </c>
      <c r="B21" s="138" t="s">
        <v>139</v>
      </c>
      <c r="C21" s="163" t="s">
        <v>49</v>
      </c>
      <c r="D21" s="28" t="s">
        <v>50</v>
      </c>
      <c r="E21" s="116">
        <v>281</v>
      </c>
      <c r="F21" s="25" t="s">
        <v>51</v>
      </c>
      <c r="G21" s="25" t="s">
        <v>65</v>
      </c>
      <c r="H21" s="112">
        <v>540</v>
      </c>
      <c r="I21" s="105">
        <f>SUM(I22:I23)</f>
        <v>0</v>
      </c>
      <c r="J21" s="27">
        <f>SUM(J22:J23)</f>
        <v>0</v>
      </c>
      <c r="K21" s="27">
        <f>SUM(K22:K23)</f>
        <v>0</v>
      </c>
      <c r="L21" s="27">
        <f>SUM(I21:I21)</f>
        <v>0</v>
      </c>
    </row>
    <row r="22" spans="1:12" ht="15.75" customHeight="1" x14ac:dyDescent="0.25">
      <c r="A22" s="163"/>
      <c r="B22" s="138"/>
      <c r="C22" s="163"/>
      <c r="D22" s="143" t="s">
        <v>138</v>
      </c>
      <c r="E22" s="161">
        <v>281</v>
      </c>
      <c r="F22" s="134" t="s">
        <v>51</v>
      </c>
      <c r="G22" s="134" t="s">
        <v>65</v>
      </c>
      <c r="H22" s="131">
        <v>540</v>
      </c>
      <c r="I22" s="152" t="s">
        <v>90</v>
      </c>
      <c r="J22" s="134" t="s">
        <v>90</v>
      </c>
      <c r="K22" s="134" t="s">
        <v>90</v>
      </c>
      <c r="L22" s="136">
        <f>SUM(I22:I23)</f>
        <v>0</v>
      </c>
    </row>
    <row r="23" spans="1:12" x14ac:dyDescent="0.25">
      <c r="A23" s="163"/>
      <c r="B23" s="138"/>
      <c r="C23" s="163"/>
      <c r="D23" s="144"/>
      <c r="E23" s="162"/>
      <c r="F23" s="160"/>
      <c r="G23" s="160"/>
      <c r="H23" s="132"/>
      <c r="I23" s="153"/>
      <c r="J23" s="123"/>
      <c r="K23" s="123"/>
      <c r="L23" s="137"/>
    </row>
    <row r="24" spans="1:12" ht="38.25" x14ac:dyDescent="0.25">
      <c r="A24" s="139" t="s">
        <v>35</v>
      </c>
      <c r="B24" s="131" t="s">
        <v>140</v>
      </c>
      <c r="C24" s="143" t="s">
        <v>52</v>
      </c>
      <c r="D24" s="28" t="s">
        <v>50</v>
      </c>
      <c r="E24" s="23"/>
      <c r="F24" s="25"/>
      <c r="G24" s="25"/>
      <c r="H24" s="23"/>
      <c r="I24" s="105">
        <f>SUM(I25:I36)</f>
        <v>1035</v>
      </c>
      <c r="J24" s="27">
        <f>SUM(J25:J36)</f>
        <v>1035</v>
      </c>
      <c r="K24" s="27">
        <f>SUM(K25:K36)</f>
        <v>1035</v>
      </c>
      <c r="L24" s="27">
        <f t="shared" ref="L24:L52" si="0">SUM(I24:K24)</f>
        <v>3105</v>
      </c>
    </row>
    <row r="25" spans="1:12" x14ac:dyDescent="0.25">
      <c r="A25" s="145"/>
      <c r="B25" s="133"/>
      <c r="C25" s="149"/>
      <c r="D25" s="149"/>
      <c r="E25" s="116">
        <v>281</v>
      </c>
      <c r="F25" s="25" t="s">
        <v>51</v>
      </c>
      <c r="G25" s="25" t="s">
        <v>179</v>
      </c>
      <c r="H25" s="112">
        <v>244</v>
      </c>
      <c r="I25" s="104">
        <v>100</v>
      </c>
      <c r="J25" s="29">
        <v>100</v>
      </c>
      <c r="K25" s="29">
        <v>100</v>
      </c>
      <c r="L25" s="29">
        <f t="shared" ref="L25:L33" si="1">SUM(I25:K25)</f>
        <v>300</v>
      </c>
    </row>
    <row r="26" spans="1:12" x14ac:dyDescent="0.25">
      <c r="A26" s="145"/>
      <c r="B26" s="133"/>
      <c r="C26" s="149"/>
      <c r="D26" s="149"/>
      <c r="E26" s="116">
        <v>281</v>
      </c>
      <c r="F26" s="25" t="s">
        <v>51</v>
      </c>
      <c r="G26" s="25" t="s">
        <v>180</v>
      </c>
      <c r="H26" s="112">
        <v>244</v>
      </c>
      <c r="I26" s="104">
        <v>100</v>
      </c>
      <c r="J26" s="29">
        <v>100</v>
      </c>
      <c r="K26" s="29">
        <v>100</v>
      </c>
      <c r="L26" s="29">
        <f t="shared" si="1"/>
        <v>300</v>
      </c>
    </row>
    <row r="27" spans="1:12" x14ac:dyDescent="0.25">
      <c r="A27" s="145"/>
      <c r="B27" s="133"/>
      <c r="C27" s="149"/>
      <c r="D27" s="149"/>
      <c r="E27" s="116">
        <v>281</v>
      </c>
      <c r="F27" s="25" t="s">
        <v>51</v>
      </c>
      <c r="G27" s="25" t="s">
        <v>181</v>
      </c>
      <c r="H27" s="112">
        <v>244</v>
      </c>
      <c r="I27" s="104">
        <v>141.40899999999999</v>
      </c>
      <c r="J27" s="29">
        <v>141.40899999999999</v>
      </c>
      <c r="K27" s="29">
        <v>141.40899999999999</v>
      </c>
      <c r="L27" s="29">
        <f t="shared" si="1"/>
        <v>424.22699999999998</v>
      </c>
    </row>
    <row r="28" spans="1:12" x14ac:dyDescent="0.25">
      <c r="A28" s="145"/>
      <c r="B28" s="133"/>
      <c r="C28" s="149"/>
      <c r="D28" s="149"/>
      <c r="E28" s="116">
        <v>281</v>
      </c>
      <c r="F28" s="25" t="s">
        <v>51</v>
      </c>
      <c r="G28" s="25" t="s">
        <v>182</v>
      </c>
      <c r="H28" s="112">
        <v>244</v>
      </c>
      <c r="I28" s="104">
        <v>65.343999999999994</v>
      </c>
      <c r="J28" s="29">
        <v>65.343999999999994</v>
      </c>
      <c r="K28" s="29">
        <v>65.343999999999994</v>
      </c>
      <c r="L28" s="29">
        <f t="shared" si="1"/>
        <v>196.03199999999998</v>
      </c>
    </row>
    <row r="29" spans="1:12" x14ac:dyDescent="0.25">
      <c r="A29" s="145"/>
      <c r="B29" s="133"/>
      <c r="C29" s="149"/>
      <c r="D29" s="149"/>
      <c r="E29" s="116">
        <v>281</v>
      </c>
      <c r="F29" s="25" t="s">
        <v>51</v>
      </c>
      <c r="G29" s="25" t="s">
        <v>183</v>
      </c>
      <c r="H29" s="112">
        <v>244</v>
      </c>
      <c r="I29" s="104">
        <v>15.711</v>
      </c>
      <c r="J29" s="29">
        <v>15.711</v>
      </c>
      <c r="K29" s="29">
        <v>15.711</v>
      </c>
      <c r="L29" s="29">
        <f t="shared" si="1"/>
        <v>47.133000000000003</v>
      </c>
    </row>
    <row r="30" spans="1:12" x14ac:dyDescent="0.25">
      <c r="A30" s="145"/>
      <c r="B30" s="133"/>
      <c r="C30" s="149"/>
      <c r="D30" s="149"/>
      <c r="E30" s="116">
        <v>281</v>
      </c>
      <c r="F30" s="25" t="s">
        <v>51</v>
      </c>
      <c r="G30" s="25" t="s">
        <v>184</v>
      </c>
      <c r="H30" s="112">
        <v>244</v>
      </c>
      <c r="I30" s="104">
        <v>36.378</v>
      </c>
      <c r="J30" s="29">
        <v>36.378</v>
      </c>
      <c r="K30" s="29">
        <v>36.378</v>
      </c>
      <c r="L30" s="29">
        <f t="shared" si="1"/>
        <v>109.134</v>
      </c>
    </row>
    <row r="31" spans="1:12" x14ac:dyDescent="0.25">
      <c r="A31" s="145"/>
      <c r="B31" s="133"/>
      <c r="C31" s="149"/>
      <c r="D31" s="149"/>
      <c r="E31" s="116">
        <v>281</v>
      </c>
      <c r="F31" s="25" t="s">
        <v>51</v>
      </c>
      <c r="G31" s="25" t="s">
        <v>185</v>
      </c>
      <c r="H31" s="112">
        <v>244</v>
      </c>
      <c r="I31" s="104">
        <v>12.4</v>
      </c>
      <c r="J31" s="29">
        <v>12.4</v>
      </c>
      <c r="K31" s="29">
        <v>12.4</v>
      </c>
      <c r="L31" s="29">
        <f t="shared" si="1"/>
        <v>37.200000000000003</v>
      </c>
    </row>
    <row r="32" spans="1:12" x14ac:dyDescent="0.25">
      <c r="A32" s="145"/>
      <c r="B32" s="133"/>
      <c r="C32" s="149"/>
      <c r="D32" s="149"/>
      <c r="E32" s="116">
        <v>281</v>
      </c>
      <c r="F32" s="25" t="s">
        <v>51</v>
      </c>
      <c r="G32" s="25" t="s">
        <v>186</v>
      </c>
      <c r="H32" s="112">
        <v>244</v>
      </c>
      <c r="I32" s="104">
        <v>25.067</v>
      </c>
      <c r="J32" s="29">
        <v>25.067</v>
      </c>
      <c r="K32" s="29">
        <v>25.067</v>
      </c>
      <c r="L32" s="29">
        <f t="shared" si="1"/>
        <v>75.200999999999993</v>
      </c>
    </row>
    <row r="33" spans="1:14" x14ac:dyDescent="0.25">
      <c r="A33" s="145"/>
      <c r="B33" s="133"/>
      <c r="C33" s="149"/>
      <c r="D33" s="149"/>
      <c r="E33" s="116">
        <v>281</v>
      </c>
      <c r="F33" s="25" t="s">
        <v>51</v>
      </c>
      <c r="G33" s="25" t="s">
        <v>187</v>
      </c>
      <c r="H33" s="112">
        <v>244</v>
      </c>
      <c r="I33" s="104">
        <v>108.43300000000001</v>
      </c>
      <c r="J33" s="29">
        <v>108.43300000000001</v>
      </c>
      <c r="K33" s="29">
        <v>108.43300000000001</v>
      </c>
      <c r="L33" s="29">
        <f t="shared" si="1"/>
        <v>325.29900000000004</v>
      </c>
    </row>
    <row r="34" spans="1:14" x14ac:dyDescent="0.25">
      <c r="A34" s="145"/>
      <c r="B34" s="147"/>
      <c r="C34" s="151"/>
      <c r="D34" s="143" t="s">
        <v>120</v>
      </c>
      <c r="E34" s="112">
        <v>282</v>
      </c>
      <c r="F34" s="25" t="s">
        <v>51</v>
      </c>
      <c r="G34" s="25" t="s">
        <v>66</v>
      </c>
      <c r="H34" s="112">
        <v>244</v>
      </c>
      <c r="I34" s="104">
        <v>391.83600000000001</v>
      </c>
      <c r="J34" s="29">
        <v>391.83600000000001</v>
      </c>
      <c r="K34" s="29">
        <v>391.83600000000001</v>
      </c>
      <c r="L34" s="29">
        <f t="shared" si="0"/>
        <v>1175.508</v>
      </c>
    </row>
    <row r="35" spans="1:14" x14ac:dyDescent="0.25">
      <c r="A35" s="145"/>
      <c r="B35" s="147"/>
      <c r="C35" s="151"/>
      <c r="D35" s="149"/>
      <c r="E35" s="112">
        <v>282</v>
      </c>
      <c r="F35" s="25" t="s">
        <v>51</v>
      </c>
      <c r="G35" s="25" t="s">
        <v>64</v>
      </c>
      <c r="H35" s="112">
        <v>244</v>
      </c>
      <c r="I35" s="104">
        <v>0</v>
      </c>
      <c r="J35" s="29">
        <v>0</v>
      </c>
      <c r="K35" s="29">
        <v>0</v>
      </c>
      <c r="L35" s="29">
        <f t="shared" si="0"/>
        <v>0</v>
      </c>
    </row>
    <row r="36" spans="1:14" x14ac:dyDescent="0.25">
      <c r="A36" s="146"/>
      <c r="B36" s="123"/>
      <c r="C36" s="150"/>
      <c r="D36" s="150"/>
      <c r="E36" s="112">
        <v>282</v>
      </c>
      <c r="F36" s="25" t="s">
        <v>51</v>
      </c>
      <c r="G36" s="25" t="s">
        <v>63</v>
      </c>
      <c r="H36" s="112">
        <v>244</v>
      </c>
      <c r="I36" s="104">
        <v>38.421999999999997</v>
      </c>
      <c r="J36" s="29">
        <v>38.421999999999997</v>
      </c>
      <c r="K36" s="29">
        <v>38.421999999999997</v>
      </c>
      <c r="L36" s="29">
        <f t="shared" si="0"/>
        <v>115.26599999999999</v>
      </c>
    </row>
    <row r="37" spans="1:14" ht="38.25" x14ac:dyDescent="0.25">
      <c r="A37" s="139" t="s">
        <v>37</v>
      </c>
      <c r="B37" s="138" t="s">
        <v>141</v>
      </c>
      <c r="C37" s="148" t="s">
        <v>53</v>
      </c>
      <c r="D37" s="28" t="s">
        <v>50</v>
      </c>
      <c r="E37" s="112">
        <v>282</v>
      </c>
      <c r="F37" s="25" t="s">
        <v>51</v>
      </c>
      <c r="G37" s="25" t="s">
        <v>96</v>
      </c>
      <c r="H37" s="112">
        <v>244</v>
      </c>
      <c r="I37" s="105">
        <f>SUM(I38)</f>
        <v>1542.1030000000001</v>
      </c>
      <c r="J37" s="27">
        <f>SUM(J38)</f>
        <v>1542.1030000000001</v>
      </c>
      <c r="K37" s="27">
        <f>SUM(K38)</f>
        <v>1542.1030000000001</v>
      </c>
      <c r="L37" s="27">
        <f>SUM(I37:K37)</f>
        <v>4626.3090000000002</v>
      </c>
    </row>
    <row r="38" spans="1:14" ht="38.25" x14ac:dyDescent="0.25">
      <c r="A38" s="142"/>
      <c r="B38" s="138"/>
      <c r="C38" s="148"/>
      <c r="D38" s="28" t="s">
        <v>120</v>
      </c>
      <c r="E38" s="112">
        <v>282</v>
      </c>
      <c r="F38" s="25" t="s">
        <v>51</v>
      </c>
      <c r="G38" s="25" t="s">
        <v>67</v>
      </c>
      <c r="H38" s="112">
        <v>244</v>
      </c>
      <c r="I38" s="104">
        <v>1542.1030000000001</v>
      </c>
      <c r="J38" s="29">
        <v>1542.1030000000001</v>
      </c>
      <c r="K38" s="29">
        <v>1542.1030000000001</v>
      </c>
      <c r="L38" s="29">
        <f>SUM(I38:K38)</f>
        <v>4626.3090000000002</v>
      </c>
    </row>
    <row r="39" spans="1:14" ht="38.25" x14ac:dyDescent="0.25">
      <c r="A39" s="131" t="s">
        <v>41</v>
      </c>
      <c r="B39" s="131" t="s">
        <v>142</v>
      </c>
      <c r="C39" s="131" t="s">
        <v>55</v>
      </c>
      <c r="D39" s="28" t="s">
        <v>50</v>
      </c>
      <c r="E39" s="116">
        <v>281</v>
      </c>
      <c r="F39" s="25" t="s">
        <v>51</v>
      </c>
      <c r="G39" s="25"/>
      <c r="H39" s="112"/>
      <c r="I39" s="105">
        <f>SUM(I40)</f>
        <v>194.61099999999999</v>
      </c>
      <c r="J39" s="27">
        <f>SUM(J40)</f>
        <v>194.61099999999999</v>
      </c>
      <c r="K39" s="27">
        <f>SUM(K40)</f>
        <v>194.61099999999999</v>
      </c>
      <c r="L39" s="27">
        <f>SUM(I39:K39)</f>
        <v>583.83299999999997</v>
      </c>
    </row>
    <row r="40" spans="1:14" ht="25.5" x14ac:dyDescent="0.25">
      <c r="A40" s="133"/>
      <c r="B40" s="133"/>
      <c r="C40" s="133"/>
      <c r="D40" s="28" t="s">
        <v>138</v>
      </c>
      <c r="E40" s="116">
        <v>281</v>
      </c>
      <c r="F40" s="25" t="s">
        <v>51</v>
      </c>
      <c r="G40" s="25" t="s">
        <v>68</v>
      </c>
      <c r="H40" s="112">
        <v>244</v>
      </c>
      <c r="I40" s="104">
        <v>194.61099999999999</v>
      </c>
      <c r="J40" s="29">
        <v>194.61099999999999</v>
      </c>
      <c r="K40" s="29">
        <v>194.61099999999999</v>
      </c>
      <c r="L40" s="29">
        <f>SUM(I40:K40)</f>
        <v>583.83299999999997</v>
      </c>
    </row>
    <row r="41" spans="1:14" ht="63" customHeight="1" x14ac:dyDescent="0.25">
      <c r="A41" s="131" t="s">
        <v>44</v>
      </c>
      <c r="B41" s="131" t="s">
        <v>143</v>
      </c>
      <c r="C41" s="131" t="s">
        <v>56</v>
      </c>
      <c r="D41" s="28" t="s">
        <v>50</v>
      </c>
      <c r="E41" s="116">
        <v>281</v>
      </c>
      <c r="F41" s="25" t="s">
        <v>54</v>
      </c>
      <c r="G41" s="114"/>
      <c r="H41" s="113"/>
      <c r="I41" s="105">
        <f>SUM(I42:I50)</f>
        <v>27421.375</v>
      </c>
      <c r="J41" s="27">
        <f>SUM(J42:J50)</f>
        <v>27421.375</v>
      </c>
      <c r="K41" s="27">
        <f>SUM(K42:K50)</f>
        <v>27421.375</v>
      </c>
      <c r="L41" s="27">
        <f>SUM(L42:L50)</f>
        <v>82264.125</v>
      </c>
    </row>
    <row r="42" spans="1:14" ht="25.5" x14ac:dyDescent="0.25">
      <c r="A42" s="133"/>
      <c r="B42" s="133"/>
      <c r="C42" s="133"/>
      <c r="D42" s="28" t="s">
        <v>138</v>
      </c>
      <c r="E42" s="116">
        <v>281</v>
      </c>
      <c r="F42" s="25" t="s">
        <v>54</v>
      </c>
      <c r="G42" s="25" t="s">
        <v>69</v>
      </c>
      <c r="H42" s="112">
        <v>111</v>
      </c>
      <c r="I42" s="104">
        <v>14684.075999999999</v>
      </c>
      <c r="J42" s="104">
        <v>14684.075999999999</v>
      </c>
      <c r="K42" s="104">
        <v>14684.075999999999</v>
      </c>
      <c r="L42" s="29">
        <f>SUM(I42:K42)</f>
        <v>44052.227999999996</v>
      </c>
    </row>
    <row r="43" spans="1:14" ht="25.5" x14ac:dyDescent="0.25">
      <c r="A43" s="133"/>
      <c r="B43" s="133"/>
      <c r="C43" s="133"/>
      <c r="D43" s="28" t="s">
        <v>138</v>
      </c>
      <c r="E43" s="116">
        <v>281</v>
      </c>
      <c r="F43" s="25" t="s">
        <v>54</v>
      </c>
      <c r="G43" s="25" t="s">
        <v>69</v>
      </c>
      <c r="H43" s="112">
        <v>119</v>
      </c>
      <c r="I43" s="104">
        <v>4434.5910000000003</v>
      </c>
      <c r="J43" s="104">
        <v>4434.5910000000003</v>
      </c>
      <c r="K43" s="104">
        <v>4434.5910000000003</v>
      </c>
      <c r="L43" s="29">
        <f>SUM(I43:K43)</f>
        <v>13303.773000000001</v>
      </c>
    </row>
    <row r="44" spans="1:14" ht="25.5" x14ac:dyDescent="0.25">
      <c r="A44" s="133"/>
      <c r="B44" s="133"/>
      <c r="C44" s="133"/>
      <c r="D44" s="75" t="s">
        <v>138</v>
      </c>
      <c r="E44" s="116">
        <v>281</v>
      </c>
      <c r="F44" s="25" t="s">
        <v>54</v>
      </c>
      <c r="G44" s="25" t="s">
        <v>69</v>
      </c>
      <c r="H44" s="112">
        <v>247</v>
      </c>
      <c r="I44" s="104">
        <v>1360.9110000000001</v>
      </c>
      <c r="J44" s="104">
        <v>1360.9110000000001</v>
      </c>
      <c r="K44" s="104">
        <v>1360.9110000000001</v>
      </c>
      <c r="L44" s="29">
        <f>SUM(I44:K44)</f>
        <v>4082.7330000000002</v>
      </c>
    </row>
    <row r="45" spans="1:14" ht="25.5" x14ac:dyDescent="0.25">
      <c r="A45" s="133"/>
      <c r="B45" s="133"/>
      <c r="C45" s="133"/>
      <c r="D45" s="28" t="s">
        <v>138</v>
      </c>
      <c r="E45" s="116">
        <v>281</v>
      </c>
      <c r="F45" s="25" t="s">
        <v>54</v>
      </c>
      <c r="G45" s="25" t="s">
        <v>69</v>
      </c>
      <c r="H45" s="112">
        <v>112</v>
      </c>
      <c r="I45" s="104">
        <v>1600</v>
      </c>
      <c r="J45" s="104">
        <v>1600</v>
      </c>
      <c r="K45" s="104">
        <v>1600</v>
      </c>
      <c r="L45" s="29">
        <f>SUM(I45:K45)</f>
        <v>4800</v>
      </c>
    </row>
    <row r="46" spans="1:14" ht="25.5" x14ac:dyDescent="0.25">
      <c r="A46" s="133"/>
      <c r="B46" s="133"/>
      <c r="C46" s="133"/>
      <c r="D46" s="28" t="s">
        <v>138</v>
      </c>
      <c r="E46" s="116">
        <v>281</v>
      </c>
      <c r="F46" s="25" t="s">
        <v>54</v>
      </c>
      <c r="G46" s="25" t="s">
        <v>69</v>
      </c>
      <c r="H46" s="112">
        <v>244</v>
      </c>
      <c r="I46" s="104">
        <v>5331.7969999999996</v>
      </c>
      <c r="J46" s="104">
        <v>5331.7969999999996</v>
      </c>
      <c r="K46" s="104">
        <v>5331.7969999999996</v>
      </c>
      <c r="L46" s="29">
        <f>SUM(I46:K46)</f>
        <v>15995.391</v>
      </c>
      <c r="M46" s="19"/>
      <c r="N46" s="19"/>
    </row>
    <row r="47" spans="1:14" ht="25.5" x14ac:dyDescent="0.25">
      <c r="A47" s="133"/>
      <c r="B47" s="133"/>
      <c r="C47" s="133"/>
      <c r="D47" s="42" t="s">
        <v>138</v>
      </c>
      <c r="E47" s="116">
        <v>281</v>
      </c>
      <c r="F47" s="25" t="s">
        <v>54</v>
      </c>
      <c r="G47" s="25" t="s">
        <v>70</v>
      </c>
      <c r="H47" s="112">
        <v>244</v>
      </c>
      <c r="I47" s="104">
        <v>0</v>
      </c>
      <c r="J47" s="104">
        <v>0</v>
      </c>
      <c r="K47" s="104">
        <v>0</v>
      </c>
      <c r="L47" s="29">
        <f t="shared" si="0"/>
        <v>0</v>
      </c>
      <c r="M47" s="19"/>
      <c r="N47" s="19"/>
    </row>
    <row r="48" spans="1:14" ht="25.5" x14ac:dyDescent="0.25">
      <c r="A48" s="133"/>
      <c r="B48" s="133"/>
      <c r="C48" s="133"/>
      <c r="D48" s="61" t="s">
        <v>138</v>
      </c>
      <c r="E48" s="116">
        <v>281</v>
      </c>
      <c r="F48" s="25" t="s">
        <v>54</v>
      </c>
      <c r="G48" s="25" t="s">
        <v>69</v>
      </c>
      <c r="H48" s="112">
        <v>852</v>
      </c>
      <c r="I48" s="104">
        <v>5</v>
      </c>
      <c r="J48" s="104">
        <v>5</v>
      </c>
      <c r="K48" s="104">
        <v>5</v>
      </c>
      <c r="L48" s="29">
        <f>SUM(I48:K48)</f>
        <v>15</v>
      </c>
      <c r="M48" s="19"/>
      <c r="N48" s="19"/>
    </row>
    <row r="49" spans="1:15" ht="25.5" x14ac:dyDescent="0.25">
      <c r="A49" s="133"/>
      <c r="B49" s="133"/>
      <c r="C49" s="133"/>
      <c r="D49" s="65" t="s">
        <v>138</v>
      </c>
      <c r="E49" s="116">
        <v>281</v>
      </c>
      <c r="F49" s="25" t="s">
        <v>54</v>
      </c>
      <c r="G49" s="25" t="s">
        <v>69</v>
      </c>
      <c r="H49" s="112">
        <v>853</v>
      </c>
      <c r="I49" s="104">
        <v>5</v>
      </c>
      <c r="J49" s="104">
        <v>5</v>
      </c>
      <c r="K49" s="104">
        <v>5</v>
      </c>
      <c r="L49" s="29">
        <f>SUM(I49:K49)</f>
        <v>15</v>
      </c>
      <c r="M49" s="19"/>
      <c r="N49" s="19"/>
    </row>
    <row r="50" spans="1:15" ht="72" customHeight="1" x14ac:dyDescent="0.25">
      <c r="A50" s="133"/>
      <c r="B50" s="133"/>
      <c r="C50" s="133"/>
      <c r="D50" s="81" t="s">
        <v>138</v>
      </c>
      <c r="E50" s="116">
        <v>281</v>
      </c>
      <c r="F50" s="99" t="s">
        <v>54</v>
      </c>
      <c r="G50" s="99" t="s">
        <v>89</v>
      </c>
      <c r="H50" s="111">
        <v>244</v>
      </c>
      <c r="I50" s="109">
        <v>0</v>
      </c>
      <c r="J50" s="109">
        <v>0</v>
      </c>
      <c r="K50" s="109">
        <v>0</v>
      </c>
      <c r="L50" s="80">
        <f t="shared" si="0"/>
        <v>0</v>
      </c>
      <c r="M50" s="19"/>
      <c r="N50" s="19"/>
    </row>
    <row r="51" spans="1:15" ht="49.5" customHeight="1" x14ac:dyDescent="0.25">
      <c r="A51" s="131" t="s">
        <v>101</v>
      </c>
      <c r="B51" s="131" t="s">
        <v>144</v>
      </c>
      <c r="C51" s="131" t="s">
        <v>145</v>
      </c>
      <c r="D51" s="82" t="s">
        <v>50</v>
      </c>
      <c r="E51" s="116">
        <v>281</v>
      </c>
      <c r="F51" s="116">
        <v>3010</v>
      </c>
      <c r="G51" s="116"/>
      <c r="H51" s="116"/>
      <c r="I51" s="106">
        <v>7000</v>
      </c>
      <c r="J51" s="92">
        <v>7000</v>
      </c>
      <c r="K51" s="92">
        <v>7000</v>
      </c>
      <c r="L51" s="91">
        <f t="shared" si="0"/>
        <v>21000</v>
      </c>
      <c r="M51" s="19"/>
      <c r="N51" s="19"/>
    </row>
    <row r="52" spans="1:15" ht="71.25" customHeight="1" x14ac:dyDescent="0.25">
      <c r="A52" s="132"/>
      <c r="B52" s="132"/>
      <c r="C52" s="132"/>
      <c r="D52" s="82" t="s">
        <v>138</v>
      </c>
      <c r="E52" s="112">
        <v>281</v>
      </c>
      <c r="F52" s="25" t="s">
        <v>51</v>
      </c>
      <c r="G52" s="25" t="s">
        <v>100</v>
      </c>
      <c r="H52" s="112">
        <v>244</v>
      </c>
      <c r="I52" s="104">
        <v>7000</v>
      </c>
      <c r="J52" s="29">
        <v>7000</v>
      </c>
      <c r="K52" s="29">
        <v>7000</v>
      </c>
      <c r="L52" s="29">
        <f t="shared" si="0"/>
        <v>21000</v>
      </c>
      <c r="M52" s="19"/>
      <c r="N52" s="19"/>
    </row>
    <row r="53" spans="1:15" x14ac:dyDescent="0.25">
      <c r="A53" s="84"/>
      <c r="B53" s="85"/>
      <c r="C53" s="86"/>
      <c r="D53" s="86"/>
      <c r="E53" s="87"/>
      <c r="F53" s="88"/>
      <c r="G53" s="89"/>
      <c r="H53" s="87"/>
      <c r="I53" s="107"/>
      <c r="J53" s="90"/>
      <c r="K53" s="90"/>
      <c r="L53" s="90"/>
      <c r="M53" s="19"/>
      <c r="N53" s="19"/>
    </row>
    <row r="54" spans="1:15" ht="18.75" x14ac:dyDescent="0.25">
      <c r="A54" s="2"/>
      <c r="N54" s="19"/>
      <c r="O54" s="19"/>
    </row>
    <row r="55" spans="1:15" x14ac:dyDescent="0.25">
      <c r="N55" s="19"/>
      <c r="O55" s="19"/>
    </row>
    <row r="56" spans="1:15" x14ac:dyDescent="0.25">
      <c r="N56" s="19"/>
      <c r="O56" s="19"/>
    </row>
  </sheetData>
  <mergeCells count="55">
    <mergeCell ref="H2:L5"/>
    <mergeCell ref="G22:G23"/>
    <mergeCell ref="F22:F23"/>
    <mergeCell ref="E22:E23"/>
    <mergeCell ref="J19:J20"/>
    <mergeCell ref="L14:L15"/>
    <mergeCell ref="K22:K23"/>
    <mergeCell ref="J22:J23"/>
    <mergeCell ref="A7:M7"/>
    <mergeCell ref="A21:A23"/>
    <mergeCell ref="A17:A20"/>
    <mergeCell ref="B21:B23"/>
    <mergeCell ref="B17:B20"/>
    <mergeCell ref="C21:C23"/>
    <mergeCell ref="C17:C20"/>
    <mergeCell ref="E19:E20"/>
    <mergeCell ref="L22:L23"/>
    <mergeCell ref="H22:H23"/>
    <mergeCell ref="I22:I23"/>
    <mergeCell ref="G19:G20"/>
    <mergeCell ref="H19:H20"/>
    <mergeCell ref="K19:K20"/>
    <mergeCell ref="I19:I20"/>
    <mergeCell ref="A37:A38"/>
    <mergeCell ref="D22:D23"/>
    <mergeCell ref="A24:A36"/>
    <mergeCell ref="B24:B36"/>
    <mergeCell ref="B37:B38"/>
    <mergeCell ref="C37:C38"/>
    <mergeCell ref="D34:D36"/>
    <mergeCell ref="D25:D33"/>
    <mergeCell ref="C24:C36"/>
    <mergeCell ref="F19:F20"/>
    <mergeCell ref="A8:M8"/>
    <mergeCell ref="A9:M9"/>
    <mergeCell ref="A10:M10"/>
    <mergeCell ref="A11:M11"/>
    <mergeCell ref="L19:L20"/>
    <mergeCell ref="A12:M12"/>
    <mergeCell ref="A14:A15"/>
    <mergeCell ref="E14:H14"/>
    <mergeCell ref="D19:D20"/>
    <mergeCell ref="I13:L13"/>
    <mergeCell ref="D14:D15"/>
    <mergeCell ref="B14:B15"/>
    <mergeCell ref="C14:C15"/>
    <mergeCell ref="A51:A52"/>
    <mergeCell ref="B39:B40"/>
    <mergeCell ref="A39:A40"/>
    <mergeCell ref="C41:C50"/>
    <mergeCell ref="B41:B50"/>
    <mergeCell ref="A41:A50"/>
    <mergeCell ref="C39:C40"/>
    <mergeCell ref="C51:C52"/>
    <mergeCell ref="B51:B52"/>
  </mergeCells>
  <pageMargins left="0.78740157480314965" right="0.78740157480314965" top="1.1811023622047245" bottom="0.78740157480314965" header="0.31496062992125984" footer="0.31496062992125984"/>
  <pageSetup paperSize="9" scale="86" fitToHeight="0" orientation="landscape" r:id="rId1"/>
  <rowBreaks count="3" manualBreakCount="3">
    <brk id="18" max="11" man="1"/>
    <brk id="36" max="11" man="1"/>
    <brk id="4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55"/>
  <sheetViews>
    <sheetView topLeftCell="A34" zoomScaleNormal="100" workbookViewId="0">
      <selection activeCell="I54" sqref="I54"/>
    </sheetView>
  </sheetViews>
  <sheetFormatPr defaultRowHeight="18.75" x14ac:dyDescent="0.3"/>
  <cols>
    <col min="1" max="1" width="4" style="7" customWidth="1"/>
    <col min="2" max="2" width="15.375" style="7" customWidth="1"/>
    <col min="3" max="3" width="20.125" style="7" customWidth="1"/>
    <col min="4" max="4" width="24" style="7" customWidth="1"/>
    <col min="5" max="5" width="10.625" style="7" customWidth="1"/>
    <col min="6" max="6" width="6.125" style="7" customWidth="1"/>
    <col min="7" max="7" width="12.625" style="7" customWidth="1"/>
    <col min="8" max="8" width="12.375" style="7" customWidth="1"/>
    <col min="9" max="9" width="12.25" style="7" customWidth="1"/>
    <col min="10" max="10" width="3.75" style="7" customWidth="1"/>
    <col min="11" max="16384" width="9" style="7"/>
  </cols>
  <sheetData>
    <row r="2" spans="1:10" ht="86.25" customHeight="1" x14ac:dyDescent="0.3">
      <c r="C2" s="6"/>
      <c r="E2" s="186" t="s">
        <v>146</v>
      </c>
      <c r="F2" s="186"/>
      <c r="G2" s="186"/>
      <c r="H2" s="186"/>
      <c r="I2" s="186"/>
      <c r="J2" s="68"/>
    </row>
    <row r="3" spans="1:10" x14ac:dyDescent="0.3">
      <c r="C3" s="6"/>
      <c r="E3" s="68"/>
      <c r="F3" s="68"/>
      <c r="G3" s="71"/>
      <c r="H3" s="71"/>
      <c r="I3" s="68"/>
      <c r="J3" s="68"/>
    </row>
    <row r="4" spans="1:10" s="1" customFormat="1" ht="15.75" x14ac:dyDescent="0.25">
      <c r="A4" s="129" t="s">
        <v>0</v>
      </c>
      <c r="B4" s="129"/>
      <c r="C4" s="129"/>
      <c r="D4" s="129"/>
      <c r="E4" s="129"/>
      <c r="F4" s="129"/>
      <c r="G4" s="129"/>
      <c r="H4" s="129"/>
      <c r="I4" s="129"/>
      <c r="J4" s="129"/>
    </row>
    <row r="5" spans="1:10" s="1" customFormat="1" ht="15.75" x14ac:dyDescent="0.25">
      <c r="A5" s="129" t="s">
        <v>28</v>
      </c>
      <c r="B5" s="129"/>
      <c r="C5" s="129"/>
      <c r="D5" s="129"/>
      <c r="E5" s="129"/>
      <c r="F5" s="129"/>
      <c r="G5" s="129"/>
      <c r="H5" s="129"/>
      <c r="I5" s="129"/>
      <c r="J5" s="129"/>
    </row>
    <row r="6" spans="1:10" s="1" customFormat="1" ht="15.75" x14ac:dyDescent="0.25">
      <c r="A6" s="129" t="s">
        <v>147</v>
      </c>
      <c r="B6" s="129"/>
      <c r="C6" s="129"/>
      <c r="D6" s="129"/>
      <c r="E6" s="129"/>
      <c r="F6" s="129"/>
      <c r="G6" s="129"/>
      <c r="H6" s="129"/>
      <c r="I6" s="129"/>
      <c r="J6" s="129"/>
    </row>
    <row r="7" spans="1:10" s="1" customFormat="1" ht="15.75" x14ac:dyDescent="0.25">
      <c r="A7" s="129" t="s">
        <v>148</v>
      </c>
      <c r="B7" s="129"/>
      <c r="C7" s="129"/>
      <c r="D7" s="129"/>
      <c r="E7" s="129"/>
      <c r="F7" s="129"/>
      <c r="G7" s="129"/>
      <c r="H7" s="129"/>
      <c r="I7" s="129"/>
      <c r="J7" s="129"/>
    </row>
    <row r="8" spans="1:10" s="1" customFormat="1" ht="15.75" x14ac:dyDescent="0.25">
      <c r="A8" s="129" t="s">
        <v>29</v>
      </c>
      <c r="B8" s="129"/>
      <c r="C8" s="129"/>
      <c r="D8" s="129"/>
      <c r="E8" s="129"/>
      <c r="F8" s="129"/>
      <c r="G8" s="129"/>
      <c r="H8" s="129"/>
      <c r="I8" s="129"/>
      <c r="J8" s="129"/>
    </row>
    <row r="9" spans="1:10" s="1" customFormat="1" ht="15.75" x14ac:dyDescent="0.25">
      <c r="A9" s="129" t="s">
        <v>30</v>
      </c>
      <c r="B9" s="129"/>
      <c r="C9" s="129"/>
      <c r="D9" s="129"/>
      <c r="E9" s="129"/>
      <c r="F9" s="129"/>
      <c r="G9" s="129"/>
      <c r="H9" s="129"/>
      <c r="I9" s="129"/>
      <c r="J9" s="129"/>
    </row>
    <row r="10" spans="1:10" s="1" customFormat="1" ht="15.75" x14ac:dyDescent="0.25">
      <c r="I10" s="1" t="s">
        <v>10</v>
      </c>
      <c r="J10" s="34"/>
    </row>
    <row r="11" spans="1:10" s="1" customFormat="1" ht="58.5" customHeight="1" x14ac:dyDescent="0.25">
      <c r="A11" s="188" t="s">
        <v>9</v>
      </c>
      <c r="B11" s="188" t="s">
        <v>132</v>
      </c>
      <c r="C11" s="188" t="s">
        <v>133</v>
      </c>
      <c r="D11" s="188" t="s">
        <v>25</v>
      </c>
      <c r="E11" s="170" t="s">
        <v>104</v>
      </c>
      <c r="F11" s="171"/>
      <c r="G11" s="100" t="s">
        <v>106</v>
      </c>
      <c r="H11" s="72" t="s">
        <v>134</v>
      </c>
      <c r="I11" s="188" t="s">
        <v>149</v>
      </c>
    </row>
    <row r="12" spans="1:10" s="1" customFormat="1" ht="32.25" customHeight="1" x14ac:dyDescent="0.25">
      <c r="A12" s="188"/>
      <c r="B12" s="188"/>
      <c r="C12" s="188"/>
      <c r="D12" s="188"/>
      <c r="E12" s="170" t="s">
        <v>19</v>
      </c>
      <c r="F12" s="171"/>
      <c r="G12" s="100" t="s">
        <v>19</v>
      </c>
      <c r="H12" s="72" t="s">
        <v>19</v>
      </c>
      <c r="I12" s="188"/>
    </row>
    <row r="13" spans="1:10" s="1" customFormat="1" ht="15.75" x14ac:dyDescent="0.25">
      <c r="A13" s="31">
        <v>1</v>
      </c>
      <c r="B13" s="31">
        <v>2</v>
      </c>
      <c r="C13" s="31">
        <v>3</v>
      </c>
      <c r="D13" s="31">
        <v>4</v>
      </c>
      <c r="E13" s="170">
        <v>5</v>
      </c>
      <c r="F13" s="171"/>
      <c r="G13" s="100">
        <v>6</v>
      </c>
      <c r="H13" s="72">
        <v>7</v>
      </c>
      <c r="I13" s="31">
        <v>8</v>
      </c>
    </row>
    <row r="14" spans="1:10" s="1" customFormat="1" ht="15.75" x14ac:dyDescent="0.25">
      <c r="A14" s="118" t="s">
        <v>57</v>
      </c>
      <c r="B14" s="187" t="s">
        <v>150</v>
      </c>
      <c r="C14" s="189" t="s">
        <v>151</v>
      </c>
      <c r="D14" s="32" t="s">
        <v>24</v>
      </c>
      <c r="E14" s="168">
        <f>SUM(E17:F18)</f>
        <v>37193.089</v>
      </c>
      <c r="F14" s="169"/>
      <c r="G14" s="35">
        <f>SUM(G17:G18)</f>
        <v>37193.089</v>
      </c>
      <c r="H14" s="35">
        <f>SUM(H17:H18)</f>
        <v>37193.089</v>
      </c>
      <c r="I14" s="36">
        <f>SUM(E14:H14)</f>
        <v>111579.26699999999</v>
      </c>
    </row>
    <row r="15" spans="1:10" s="1" customFormat="1" ht="15.75" x14ac:dyDescent="0.25">
      <c r="A15" s="118"/>
      <c r="B15" s="187"/>
      <c r="C15" s="190"/>
      <c r="D15" s="32" t="s">
        <v>11</v>
      </c>
      <c r="E15" s="182"/>
      <c r="F15" s="183"/>
      <c r="G15" s="37"/>
      <c r="H15" s="37"/>
      <c r="I15" s="37"/>
    </row>
    <row r="16" spans="1:10" s="1" customFormat="1" x14ac:dyDescent="0.25">
      <c r="A16" s="118"/>
      <c r="B16" s="187"/>
      <c r="C16" s="190"/>
      <c r="D16" s="8" t="s">
        <v>26</v>
      </c>
      <c r="E16" s="182"/>
      <c r="F16" s="183"/>
      <c r="G16" s="37"/>
      <c r="H16" s="37"/>
      <c r="I16" s="37"/>
    </row>
    <row r="17" spans="1:9" s="1" customFormat="1" x14ac:dyDescent="0.25">
      <c r="A17" s="118"/>
      <c r="B17" s="187"/>
      <c r="C17" s="190"/>
      <c r="D17" s="32" t="s">
        <v>27</v>
      </c>
      <c r="E17" s="180">
        <f>SUM(F23,E29,F35,F41,E47,F53)</f>
        <v>0</v>
      </c>
      <c r="F17" s="181"/>
      <c r="G17" s="44">
        <f>SUM(G23,G29,G35,G41,G47,G53)</f>
        <v>0</v>
      </c>
      <c r="H17" s="44">
        <f>SUM(H23,H29,H35,H41,H47,H53)</f>
        <v>0</v>
      </c>
      <c r="I17" s="44">
        <f>SUM(E17:H17)</f>
        <v>0</v>
      </c>
    </row>
    <row r="18" spans="1:9" s="1" customFormat="1" ht="15.75" x14ac:dyDescent="0.25">
      <c r="A18" s="118"/>
      <c r="B18" s="187"/>
      <c r="C18" s="190"/>
      <c r="D18" s="32" t="s">
        <v>152</v>
      </c>
      <c r="E18" s="178">
        <f>SUM(E24,E30,E36,E42,E48,E54)</f>
        <v>37193.089</v>
      </c>
      <c r="F18" s="179"/>
      <c r="G18" s="45">
        <f>SUM(G24,G30,G36,G42,G48,G54)</f>
        <v>37193.089</v>
      </c>
      <c r="H18" s="45">
        <f>SUM(H24,H30,H36,H42,H48,H54)</f>
        <v>37193.089</v>
      </c>
      <c r="I18" s="45">
        <f>SUM(E18:H18)</f>
        <v>111579.26699999999</v>
      </c>
    </row>
    <row r="19" spans="1:9" s="1" customFormat="1" ht="15.75" x14ac:dyDescent="0.25">
      <c r="A19" s="118"/>
      <c r="B19" s="187"/>
      <c r="C19" s="191"/>
      <c r="D19" s="32" t="s">
        <v>12</v>
      </c>
      <c r="E19" s="170"/>
      <c r="F19" s="171"/>
      <c r="G19" s="97"/>
      <c r="H19" s="69"/>
      <c r="I19" s="32"/>
    </row>
    <row r="20" spans="1:9" s="1" customFormat="1" ht="15.75" x14ac:dyDescent="0.25">
      <c r="A20" s="118" t="s">
        <v>1</v>
      </c>
      <c r="B20" s="187" t="s">
        <v>139</v>
      </c>
      <c r="C20" s="187" t="s">
        <v>49</v>
      </c>
      <c r="D20" s="32" t="s">
        <v>24</v>
      </c>
      <c r="E20" s="176">
        <f>SUM(E23:F24)</f>
        <v>0</v>
      </c>
      <c r="F20" s="177"/>
      <c r="G20" s="38">
        <v>0</v>
      </c>
      <c r="H20" s="38">
        <v>0</v>
      </c>
      <c r="I20" s="38">
        <f>SUM(E20:E20)</f>
        <v>0</v>
      </c>
    </row>
    <row r="21" spans="1:9" s="1" customFormat="1" ht="15.75" x14ac:dyDescent="0.25">
      <c r="A21" s="118"/>
      <c r="B21" s="187"/>
      <c r="C21" s="187"/>
      <c r="D21" s="32" t="s">
        <v>11</v>
      </c>
      <c r="E21" s="170"/>
      <c r="F21" s="171"/>
      <c r="G21" s="97"/>
      <c r="H21" s="69"/>
      <c r="I21" s="32"/>
    </row>
    <row r="22" spans="1:9" s="1" customFormat="1" x14ac:dyDescent="0.25">
      <c r="A22" s="118"/>
      <c r="B22" s="187"/>
      <c r="C22" s="187"/>
      <c r="D22" s="8" t="s">
        <v>26</v>
      </c>
      <c r="E22" s="170"/>
      <c r="F22" s="171"/>
      <c r="G22" s="97"/>
      <c r="H22" s="69"/>
      <c r="I22" s="32"/>
    </row>
    <row r="23" spans="1:9" s="1" customFormat="1" x14ac:dyDescent="0.25">
      <c r="A23" s="118"/>
      <c r="B23" s="187"/>
      <c r="C23" s="187"/>
      <c r="D23" s="32" t="s">
        <v>27</v>
      </c>
      <c r="E23" s="174">
        <v>0</v>
      </c>
      <c r="F23" s="175"/>
      <c r="G23" s="43">
        <v>0</v>
      </c>
      <c r="H23" s="43">
        <v>0</v>
      </c>
      <c r="I23" s="43">
        <f>SUM(E23:H23)</f>
        <v>0</v>
      </c>
    </row>
    <row r="24" spans="1:9" s="1" customFormat="1" ht="15.75" x14ac:dyDescent="0.25">
      <c r="A24" s="118"/>
      <c r="B24" s="187"/>
      <c r="C24" s="187"/>
      <c r="D24" s="32" t="s">
        <v>152</v>
      </c>
      <c r="E24" s="172">
        <v>0</v>
      </c>
      <c r="F24" s="173"/>
      <c r="G24" s="39">
        <v>0</v>
      </c>
      <c r="H24" s="39">
        <v>0</v>
      </c>
      <c r="I24" s="39">
        <f>SUM(E24:H24)</f>
        <v>0</v>
      </c>
    </row>
    <row r="25" spans="1:9" s="1" customFormat="1" ht="15.75" x14ac:dyDescent="0.25">
      <c r="A25" s="118"/>
      <c r="B25" s="187"/>
      <c r="C25" s="187"/>
      <c r="D25" s="32" t="s">
        <v>12</v>
      </c>
      <c r="E25" s="170"/>
      <c r="F25" s="171"/>
      <c r="G25" s="97"/>
      <c r="H25" s="69"/>
      <c r="I25" s="32"/>
    </row>
    <row r="26" spans="1:9" s="1" customFormat="1" ht="15.75" customHeight="1" x14ac:dyDescent="0.25">
      <c r="A26" s="118" t="s">
        <v>35</v>
      </c>
      <c r="B26" s="187" t="s">
        <v>140</v>
      </c>
      <c r="C26" s="187" t="s">
        <v>58</v>
      </c>
      <c r="D26" s="32" t="s">
        <v>24</v>
      </c>
      <c r="E26" s="176">
        <f>SUM(E29:F30)</f>
        <v>1035</v>
      </c>
      <c r="F26" s="177"/>
      <c r="G26" s="38">
        <f>SUM(G29:G30)</f>
        <v>1035</v>
      </c>
      <c r="H26" s="38">
        <f>SUM(H29:H30)</f>
        <v>1035</v>
      </c>
      <c r="I26" s="38">
        <f>SUM(E26:H26)</f>
        <v>3105</v>
      </c>
    </row>
    <row r="27" spans="1:9" s="1" customFormat="1" ht="15.75" x14ac:dyDescent="0.25">
      <c r="A27" s="118"/>
      <c r="B27" s="187"/>
      <c r="C27" s="187"/>
      <c r="D27" s="32" t="s">
        <v>11</v>
      </c>
      <c r="E27" s="170"/>
      <c r="F27" s="171"/>
      <c r="G27" s="97"/>
      <c r="H27" s="69"/>
      <c r="I27" s="32"/>
    </row>
    <row r="28" spans="1:9" s="1" customFormat="1" x14ac:dyDescent="0.25">
      <c r="A28" s="118"/>
      <c r="B28" s="187"/>
      <c r="C28" s="187"/>
      <c r="D28" s="8" t="s">
        <v>26</v>
      </c>
      <c r="E28" s="170"/>
      <c r="F28" s="171"/>
      <c r="G28" s="97"/>
      <c r="H28" s="69"/>
      <c r="I28" s="32"/>
    </row>
    <row r="29" spans="1:9" s="1" customFormat="1" x14ac:dyDescent="0.25">
      <c r="A29" s="118"/>
      <c r="B29" s="187"/>
      <c r="C29" s="187"/>
      <c r="D29" s="32" t="s">
        <v>27</v>
      </c>
      <c r="E29" s="174">
        <v>0</v>
      </c>
      <c r="F29" s="175"/>
      <c r="G29" s="43">
        <v>0</v>
      </c>
      <c r="H29" s="43">
        <v>0</v>
      </c>
      <c r="I29" s="43">
        <f>SUM(E29:H29)</f>
        <v>0</v>
      </c>
    </row>
    <row r="30" spans="1:9" s="1" customFormat="1" ht="15.75" x14ac:dyDescent="0.25">
      <c r="A30" s="118"/>
      <c r="B30" s="187"/>
      <c r="C30" s="187"/>
      <c r="D30" s="32" t="s">
        <v>152</v>
      </c>
      <c r="E30" s="184">
        <v>1035</v>
      </c>
      <c r="F30" s="185"/>
      <c r="G30" s="41">
        <v>1035</v>
      </c>
      <c r="H30" s="41">
        <v>1035</v>
      </c>
      <c r="I30" s="41">
        <f>SUM(E30:H30)</f>
        <v>3105</v>
      </c>
    </row>
    <row r="31" spans="1:9" s="1" customFormat="1" ht="15.75" x14ac:dyDescent="0.25">
      <c r="A31" s="118"/>
      <c r="B31" s="187"/>
      <c r="C31" s="187"/>
      <c r="D31" s="32" t="s">
        <v>12</v>
      </c>
      <c r="E31" s="170"/>
      <c r="F31" s="171"/>
      <c r="G31" s="97"/>
      <c r="H31" s="69"/>
      <c r="I31" s="32"/>
    </row>
    <row r="32" spans="1:9" s="1" customFormat="1" ht="15.75" customHeight="1" x14ac:dyDescent="0.25">
      <c r="A32" s="118" t="s">
        <v>37</v>
      </c>
      <c r="B32" s="187" t="s">
        <v>141</v>
      </c>
      <c r="C32" s="187" t="s">
        <v>59</v>
      </c>
      <c r="D32" s="32" t="s">
        <v>24</v>
      </c>
      <c r="E32" s="176">
        <f>SUM(E35:F36)</f>
        <v>1542.1030000000001</v>
      </c>
      <c r="F32" s="177"/>
      <c r="G32" s="38">
        <f>SUM(G34:G37)</f>
        <v>1542.1030000000001</v>
      </c>
      <c r="H32" s="38">
        <f>SUM(H34:H37)</f>
        <v>1542.1030000000001</v>
      </c>
      <c r="I32" s="38">
        <f>SUM(E32:H32)</f>
        <v>4626.3090000000002</v>
      </c>
    </row>
    <row r="33" spans="1:9" s="1" customFormat="1" ht="15.75" x14ac:dyDescent="0.25">
      <c r="A33" s="118"/>
      <c r="B33" s="187"/>
      <c r="C33" s="187"/>
      <c r="D33" s="32" t="s">
        <v>11</v>
      </c>
      <c r="E33" s="170"/>
      <c r="F33" s="171"/>
      <c r="G33" s="97"/>
      <c r="H33" s="69"/>
      <c r="I33" s="32"/>
    </row>
    <row r="34" spans="1:9" s="1" customFormat="1" x14ac:dyDescent="0.25">
      <c r="A34" s="118"/>
      <c r="B34" s="187"/>
      <c r="C34" s="187"/>
      <c r="D34" s="8" t="s">
        <v>26</v>
      </c>
      <c r="E34" s="170"/>
      <c r="F34" s="171"/>
      <c r="G34" s="97"/>
      <c r="H34" s="69"/>
      <c r="I34" s="32"/>
    </row>
    <row r="35" spans="1:9" s="1" customFormat="1" x14ac:dyDescent="0.25">
      <c r="A35" s="118"/>
      <c r="B35" s="187"/>
      <c r="C35" s="187"/>
      <c r="D35" s="32" t="s">
        <v>27</v>
      </c>
      <c r="E35" s="174">
        <v>0</v>
      </c>
      <c r="F35" s="175"/>
      <c r="G35" s="43">
        <v>0</v>
      </c>
      <c r="H35" s="43">
        <v>0</v>
      </c>
      <c r="I35" s="43">
        <v>0</v>
      </c>
    </row>
    <row r="36" spans="1:9" s="1" customFormat="1" ht="15.75" x14ac:dyDescent="0.25">
      <c r="A36" s="118"/>
      <c r="B36" s="187"/>
      <c r="C36" s="187"/>
      <c r="D36" s="32" t="s">
        <v>152</v>
      </c>
      <c r="E36" s="172">
        <v>1542.1030000000001</v>
      </c>
      <c r="F36" s="173"/>
      <c r="G36" s="39">
        <v>1542.1030000000001</v>
      </c>
      <c r="H36" s="39">
        <v>1542.1030000000001</v>
      </c>
      <c r="I36" s="39">
        <f>SUM(E36:H36)</f>
        <v>4626.3090000000002</v>
      </c>
    </row>
    <row r="37" spans="1:9" s="1" customFormat="1" ht="15.75" x14ac:dyDescent="0.25">
      <c r="A37" s="118"/>
      <c r="B37" s="187"/>
      <c r="C37" s="187"/>
      <c r="D37" s="32" t="s">
        <v>12</v>
      </c>
      <c r="E37" s="170"/>
      <c r="F37" s="171"/>
      <c r="G37" s="97"/>
      <c r="H37" s="69"/>
      <c r="I37" s="32"/>
    </row>
    <row r="38" spans="1:9" s="1" customFormat="1" ht="15.75" customHeight="1" x14ac:dyDescent="0.25">
      <c r="A38" s="118" t="s">
        <v>41</v>
      </c>
      <c r="B38" s="187" t="s">
        <v>142</v>
      </c>
      <c r="C38" s="187" t="s">
        <v>60</v>
      </c>
      <c r="D38" s="32" t="s">
        <v>24</v>
      </c>
      <c r="E38" s="176">
        <f>SUM(E42)</f>
        <v>194.61099999999999</v>
      </c>
      <c r="F38" s="177"/>
      <c r="G38" s="38">
        <f>SUM(G40:G43)</f>
        <v>194.61099999999999</v>
      </c>
      <c r="H38" s="38">
        <f>SUM(H40:H43)</f>
        <v>194.61099999999999</v>
      </c>
      <c r="I38" s="38">
        <f>SUM(E38:H38)</f>
        <v>583.83299999999997</v>
      </c>
    </row>
    <row r="39" spans="1:9" s="1" customFormat="1" ht="36" customHeight="1" x14ac:dyDescent="0.25">
      <c r="A39" s="118"/>
      <c r="B39" s="187"/>
      <c r="C39" s="187"/>
      <c r="D39" s="32" t="s">
        <v>11</v>
      </c>
      <c r="E39" s="170"/>
      <c r="F39" s="171"/>
      <c r="G39" s="97"/>
      <c r="H39" s="69"/>
      <c r="I39" s="32"/>
    </row>
    <row r="40" spans="1:9" x14ac:dyDescent="0.3">
      <c r="A40" s="118"/>
      <c r="B40" s="187"/>
      <c r="C40" s="187"/>
      <c r="D40" s="8" t="s">
        <v>26</v>
      </c>
      <c r="E40" s="170"/>
      <c r="F40" s="171"/>
      <c r="G40" s="97"/>
      <c r="H40" s="69"/>
      <c r="I40" s="32"/>
    </row>
    <row r="41" spans="1:9" x14ac:dyDescent="0.3">
      <c r="A41" s="118"/>
      <c r="B41" s="187"/>
      <c r="C41" s="187"/>
      <c r="D41" s="32" t="s">
        <v>27</v>
      </c>
      <c r="E41" s="174">
        <v>0</v>
      </c>
      <c r="F41" s="175"/>
      <c r="G41" s="43">
        <v>0</v>
      </c>
      <c r="H41" s="43">
        <v>0</v>
      </c>
      <c r="I41" s="43">
        <v>0</v>
      </c>
    </row>
    <row r="42" spans="1:9" x14ac:dyDescent="0.3">
      <c r="A42" s="118"/>
      <c r="B42" s="187"/>
      <c r="C42" s="187"/>
      <c r="D42" s="32" t="s">
        <v>152</v>
      </c>
      <c r="E42" s="172">
        <v>194.61099999999999</v>
      </c>
      <c r="F42" s="173"/>
      <c r="G42" s="39">
        <v>194.61099999999999</v>
      </c>
      <c r="H42" s="39">
        <v>194.61099999999999</v>
      </c>
      <c r="I42" s="39">
        <f>SUM(E42:H42)</f>
        <v>583.83299999999997</v>
      </c>
    </row>
    <row r="43" spans="1:9" x14ac:dyDescent="0.3">
      <c r="A43" s="118"/>
      <c r="B43" s="187"/>
      <c r="C43" s="187"/>
      <c r="D43" s="32" t="s">
        <v>12</v>
      </c>
      <c r="E43" s="170"/>
      <c r="F43" s="171"/>
      <c r="G43" s="97"/>
      <c r="H43" s="69"/>
      <c r="I43" s="32"/>
    </row>
    <row r="44" spans="1:9" ht="18.75" customHeight="1" x14ac:dyDescent="0.3">
      <c r="A44" s="118" t="s">
        <v>44</v>
      </c>
      <c r="B44" s="187" t="s">
        <v>143</v>
      </c>
      <c r="C44" s="187" t="s">
        <v>61</v>
      </c>
      <c r="D44" s="83" t="s">
        <v>24</v>
      </c>
      <c r="E44" s="176">
        <f>SUM(E47:F48)</f>
        <v>27421.375</v>
      </c>
      <c r="F44" s="177"/>
      <c r="G44" s="38">
        <f>SUM(G46:G48)</f>
        <v>27421.375</v>
      </c>
      <c r="H44" s="38">
        <f>SUM(H46:H48)</f>
        <v>27421.375</v>
      </c>
      <c r="I44" s="38">
        <f>SUM(E44:H44)</f>
        <v>82264.125</v>
      </c>
    </row>
    <row r="45" spans="1:9" x14ac:dyDescent="0.3">
      <c r="A45" s="118"/>
      <c r="B45" s="187"/>
      <c r="C45" s="187"/>
      <c r="D45" s="83" t="s">
        <v>11</v>
      </c>
      <c r="E45" s="170"/>
      <c r="F45" s="171"/>
      <c r="G45" s="97"/>
      <c r="H45" s="83"/>
      <c r="I45" s="83"/>
    </row>
    <row r="46" spans="1:9" x14ac:dyDescent="0.3">
      <c r="A46" s="118"/>
      <c r="B46" s="187"/>
      <c r="C46" s="187"/>
      <c r="D46" s="8" t="s">
        <v>26</v>
      </c>
      <c r="E46" s="170"/>
      <c r="F46" s="171"/>
      <c r="G46" s="97"/>
      <c r="H46" s="83"/>
      <c r="I46" s="83"/>
    </row>
    <row r="47" spans="1:9" x14ac:dyDescent="0.3">
      <c r="A47" s="118"/>
      <c r="B47" s="187"/>
      <c r="C47" s="187"/>
      <c r="D47" s="83" t="s">
        <v>27</v>
      </c>
      <c r="E47" s="172">
        <v>0</v>
      </c>
      <c r="F47" s="173"/>
      <c r="G47" s="39">
        <v>0</v>
      </c>
      <c r="H47" s="39">
        <v>0</v>
      </c>
      <c r="I47" s="39">
        <f>SUM(E47:H47)</f>
        <v>0</v>
      </c>
    </row>
    <row r="48" spans="1:9" x14ac:dyDescent="0.3">
      <c r="A48" s="118"/>
      <c r="B48" s="187"/>
      <c r="C48" s="187"/>
      <c r="D48" s="83" t="s">
        <v>152</v>
      </c>
      <c r="E48" s="172">
        <v>27421.375</v>
      </c>
      <c r="F48" s="173"/>
      <c r="G48" s="39">
        <v>27421.375</v>
      </c>
      <c r="H48" s="39">
        <v>27421.375</v>
      </c>
      <c r="I48" s="39">
        <f>SUM(E48:H48)</f>
        <v>82264.125</v>
      </c>
    </row>
    <row r="49" spans="1:9" x14ac:dyDescent="0.3">
      <c r="A49" s="118"/>
      <c r="B49" s="187"/>
      <c r="C49" s="187"/>
      <c r="D49" s="115" t="s">
        <v>12</v>
      </c>
      <c r="E49" s="166"/>
      <c r="F49" s="167"/>
      <c r="G49" s="117"/>
      <c r="H49" s="117"/>
      <c r="I49" s="117"/>
    </row>
    <row r="50" spans="1:9" ht="18.75" customHeight="1" x14ac:dyDescent="0.3">
      <c r="A50" s="118" t="s">
        <v>101</v>
      </c>
      <c r="B50" s="187" t="s">
        <v>144</v>
      </c>
      <c r="C50" s="187" t="s">
        <v>145</v>
      </c>
      <c r="D50" s="32" t="s">
        <v>24</v>
      </c>
      <c r="E50" s="168">
        <v>7000</v>
      </c>
      <c r="F50" s="169"/>
      <c r="G50" s="35">
        <v>7000</v>
      </c>
      <c r="H50" s="35">
        <v>7000</v>
      </c>
      <c r="I50" s="41">
        <f>SUM(E50:H50)</f>
        <v>21000</v>
      </c>
    </row>
    <row r="51" spans="1:9" x14ac:dyDescent="0.3">
      <c r="A51" s="118"/>
      <c r="B51" s="187"/>
      <c r="C51" s="187"/>
      <c r="D51" s="32" t="s">
        <v>11</v>
      </c>
      <c r="E51" s="170"/>
      <c r="F51" s="171"/>
      <c r="G51" s="97"/>
      <c r="H51" s="69"/>
      <c r="I51" s="32"/>
    </row>
    <row r="52" spans="1:9" x14ac:dyDescent="0.3">
      <c r="A52" s="118"/>
      <c r="B52" s="187"/>
      <c r="C52" s="187"/>
      <c r="D52" s="8" t="s">
        <v>26</v>
      </c>
      <c r="E52" s="170"/>
      <c r="F52" s="171"/>
      <c r="G52" s="97"/>
      <c r="H52" s="69"/>
      <c r="I52" s="32"/>
    </row>
    <row r="53" spans="1:9" x14ac:dyDescent="0.3">
      <c r="A53" s="118"/>
      <c r="B53" s="187"/>
      <c r="C53" s="187"/>
      <c r="D53" s="32" t="s">
        <v>27</v>
      </c>
      <c r="E53" s="172">
        <v>0</v>
      </c>
      <c r="F53" s="173"/>
      <c r="G53" s="39">
        <v>0</v>
      </c>
      <c r="H53" s="39">
        <v>0</v>
      </c>
      <c r="I53" s="39">
        <f>SUM(E53:H53)</f>
        <v>0</v>
      </c>
    </row>
    <row r="54" spans="1:9" x14ac:dyDescent="0.3">
      <c r="A54" s="118"/>
      <c r="B54" s="187"/>
      <c r="C54" s="187"/>
      <c r="D54" s="32" t="s">
        <v>152</v>
      </c>
      <c r="E54" s="172">
        <v>7000</v>
      </c>
      <c r="F54" s="173"/>
      <c r="G54" s="39">
        <v>7000</v>
      </c>
      <c r="H54" s="39">
        <v>7000</v>
      </c>
      <c r="I54" s="35">
        <f>SUM(E54:H54)</f>
        <v>21000</v>
      </c>
    </row>
    <row r="55" spans="1:9" x14ac:dyDescent="0.3">
      <c r="A55" s="118"/>
      <c r="B55" s="187"/>
      <c r="C55" s="187"/>
      <c r="D55" s="115" t="s">
        <v>12</v>
      </c>
      <c r="E55" s="166"/>
      <c r="F55" s="167"/>
      <c r="G55" s="117"/>
      <c r="H55" s="117"/>
      <c r="I55" s="117"/>
    </row>
  </sheetData>
  <mergeCells count="78">
    <mergeCell ref="C26:C31"/>
    <mergeCell ref="A11:A12"/>
    <mergeCell ref="B11:B12"/>
    <mergeCell ref="A26:A31"/>
    <mergeCell ref="A38:A43"/>
    <mergeCell ref="A50:A55"/>
    <mergeCell ref="B50:B55"/>
    <mergeCell ref="C50:C55"/>
    <mergeCell ref="A9:J9"/>
    <mergeCell ref="A32:A37"/>
    <mergeCell ref="B32:B37"/>
    <mergeCell ref="C32:C37"/>
    <mergeCell ref="I11:I12"/>
    <mergeCell ref="A14:A19"/>
    <mergeCell ref="B14:B19"/>
    <mergeCell ref="C14:C19"/>
    <mergeCell ref="A20:A25"/>
    <mergeCell ref="B20:B25"/>
    <mergeCell ref="C20:C25"/>
    <mergeCell ref="D11:D12"/>
    <mergeCell ref="B44:B49"/>
    <mergeCell ref="E54:F54"/>
    <mergeCell ref="E53:F53"/>
    <mergeCell ref="E52:F52"/>
    <mergeCell ref="E51:F51"/>
    <mergeCell ref="E2:I2"/>
    <mergeCell ref="A4:J4"/>
    <mergeCell ref="A5:J5"/>
    <mergeCell ref="A6:J6"/>
    <mergeCell ref="A7:J7"/>
    <mergeCell ref="A8:J8"/>
    <mergeCell ref="A44:A49"/>
    <mergeCell ref="C44:C49"/>
    <mergeCell ref="C11:C12"/>
    <mergeCell ref="B38:B43"/>
    <mergeCell ref="C38:C43"/>
    <mergeCell ref="B26:B31"/>
    <mergeCell ref="E45:F45"/>
    <mergeCell ref="E44:F44"/>
    <mergeCell ref="E43:F43"/>
    <mergeCell ref="E42:F42"/>
    <mergeCell ref="E50:F50"/>
    <mergeCell ref="E48:F48"/>
    <mergeCell ref="E47:F47"/>
    <mergeCell ref="E46:F46"/>
    <mergeCell ref="E49:F49"/>
    <mergeCell ref="E41:F41"/>
    <mergeCell ref="E40:F40"/>
    <mergeCell ref="E39:F39"/>
    <mergeCell ref="E38:F38"/>
    <mergeCell ref="E37:F37"/>
    <mergeCell ref="E30:F30"/>
    <mergeCell ref="E29:F29"/>
    <mergeCell ref="E36:F36"/>
    <mergeCell ref="E35:F35"/>
    <mergeCell ref="E34:F34"/>
    <mergeCell ref="E33:F33"/>
    <mergeCell ref="E11:F11"/>
    <mergeCell ref="E18:F18"/>
    <mergeCell ref="E17:F17"/>
    <mergeCell ref="E16:F16"/>
    <mergeCell ref="E15:F15"/>
    <mergeCell ref="E55:F55"/>
    <mergeCell ref="E14:F14"/>
    <mergeCell ref="E13:F13"/>
    <mergeCell ref="E12:F12"/>
    <mergeCell ref="E24:F24"/>
    <mergeCell ref="E23:F23"/>
    <mergeCell ref="E22:F22"/>
    <mergeCell ref="E20:F20"/>
    <mergeCell ref="E19:F19"/>
    <mergeCell ref="E21:F21"/>
    <mergeCell ref="E28:F28"/>
    <mergeCell ref="E27:F27"/>
    <mergeCell ref="E26:F26"/>
    <mergeCell ref="E25:F25"/>
    <mergeCell ref="E32:F32"/>
    <mergeCell ref="E31:F31"/>
  </mergeCells>
  <pageMargins left="0.78740157480314965" right="0.78740157480314965" top="1.1811023622047245" bottom="0.74803149606299213" header="0.31496062992125984" footer="0.31496062992125984"/>
  <pageSetup paperSize="9"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5"/>
  <sheetViews>
    <sheetView topLeftCell="A4" zoomScaleNormal="100" workbookViewId="0">
      <selection activeCell="L17" sqref="L17"/>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7" width="7.875" style="1" customWidth="1"/>
    <col min="8" max="8" width="7.875" style="1" hidden="1" customWidth="1"/>
    <col min="9" max="16384" width="9" style="1"/>
  </cols>
  <sheetData>
    <row r="1" spans="1:8" ht="3" customHeight="1" x14ac:dyDescent="0.25">
      <c r="F1" s="50"/>
    </row>
    <row r="2" spans="1:8" ht="18.75" hidden="1" x14ac:dyDescent="0.25">
      <c r="F2" s="50"/>
    </row>
    <row r="3" spans="1:8" ht="15.75" customHeight="1" x14ac:dyDescent="0.25">
      <c r="D3" s="192" t="s">
        <v>153</v>
      </c>
      <c r="E3" s="192"/>
      <c r="F3" s="192"/>
      <c r="G3" s="192"/>
      <c r="H3" s="192"/>
    </row>
    <row r="4" spans="1:8" x14ac:dyDescent="0.25">
      <c r="D4" s="192"/>
      <c r="E4" s="192"/>
      <c r="F4" s="192"/>
      <c r="G4" s="192"/>
      <c r="H4" s="192"/>
    </row>
    <row r="5" spans="1:8" ht="93" customHeight="1" x14ac:dyDescent="0.25">
      <c r="D5" s="192"/>
      <c r="E5" s="192"/>
      <c r="F5" s="192"/>
      <c r="G5" s="192"/>
      <c r="H5" s="192"/>
    </row>
    <row r="6" spans="1:8" ht="19.5" customHeight="1" x14ac:dyDescent="0.25">
      <c r="A6" s="195" t="s">
        <v>78</v>
      </c>
      <c r="B6" s="195"/>
      <c r="C6" s="195"/>
      <c r="D6" s="195"/>
      <c r="E6" s="195"/>
      <c r="F6" s="195"/>
      <c r="G6" s="195"/>
    </row>
    <row r="7" spans="1:8" ht="18.75" x14ac:dyDescent="0.25">
      <c r="A7" s="195" t="s">
        <v>154</v>
      </c>
      <c r="B7" s="195"/>
      <c r="C7" s="195"/>
      <c r="D7" s="195"/>
      <c r="E7" s="195"/>
      <c r="F7" s="195"/>
      <c r="G7" s="195"/>
    </row>
    <row r="8" spans="1:8" ht="14.25" customHeight="1" x14ac:dyDescent="0.25">
      <c r="A8" s="2"/>
    </row>
    <row r="9" spans="1:8" x14ac:dyDescent="0.25">
      <c r="A9" s="188" t="s">
        <v>9</v>
      </c>
      <c r="B9" s="188" t="s">
        <v>77</v>
      </c>
      <c r="C9" s="188" t="s">
        <v>76</v>
      </c>
      <c r="D9" s="188" t="s">
        <v>75</v>
      </c>
      <c r="E9" s="188" t="s">
        <v>74</v>
      </c>
      <c r="F9" s="188"/>
      <c r="G9" s="188"/>
    </row>
    <row r="10" spans="1:8" ht="33.75" customHeight="1" x14ac:dyDescent="0.25">
      <c r="A10" s="188"/>
      <c r="B10" s="188"/>
      <c r="C10" s="188"/>
      <c r="D10" s="188"/>
      <c r="E10" s="49" t="s">
        <v>104</v>
      </c>
      <c r="F10" s="74" t="s">
        <v>106</v>
      </c>
      <c r="G10" s="74" t="s">
        <v>134</v>
      </c>
    </row>
    <row r="11" spans="1:8" x14ac:dyDescent="0.25">
      <c r="A11" s="46">
        <v>1</v>
      </c>
      <c r="B11" s="74">
        <v>2</v>
      </c>
      <c r="C11" s="74">
        <v>3</v>
      </c>
      <c r="D11" s="74">
        <v>4</v>
      </c>
      <c r="E11" s="74">
        <v>5</v>
      </c>
      <c r="F11" s="74">
        <v>6</v>
      </c>
      <c r="G11" s="74">
        <v>7</v>
      </c>
    </row>
    <row r="12" spans="1:8" x14ac:dyDescent="0.25">
      <c r="A12" s="48"/>
      <c r="B12" s="193" t="s">
        <v>73</v>
      </c>
      <c r="C12" s="193"/>
      <c r="D12" s="193"/>
      <c r="E12" s="193"/>
      <c r="F12" s="193"/>
      <c r="G12" s="193"/>
    </row>
    <row r="13" spans="1:8" ht="36" customHeight="1" x14ac:dyDescent="0.25">
      <c r="A13" s="47"/>
      <c r="B13" s="194" t="s">
        <v>155</v>
      </c>
      <c r="C13" s="194"/>
      <c r="D13" s="194"/>
      <c r="E13" s="194"/>
      <c r="F13" s="194"/>
      <c r="G13" s="194"/>
    </row>
    <row r="14" spans="1:8" ht="52.5" customHeight="1" x14ac:dyDescent="0.25">
      <c r="A14" s="47" t="s">
        <v>57</v>
      </c>
      <c r="B14" s="73" t="s">
        <v>156</v>
      </c>
      <c r="C14" s="74" t="s">
        <v>72</v>
      </c>
      <c r="D14" s="74" t="s">
        <v>71</v>
      </c>
      <c r="E14" s="73">
        <v>0</v>
      </c>
      <c r="F14" s="73">
        <v>0</v>
      </c>
      <c r="G14" s="73">
        <v>0</v>
      </c>
    </row>
    <row r="15" spans="1:8" ht="18.75" x14ac:dyDescent="0.25">
      <c r="A15" s="2"/>
    </row>
  </sheetData>
  <mergeCells count="10">
    <mergeCell ref="D3:H5"/>
    <mergeCell ref="B12:G12"/>
    <mergeCell ref="B13:G13"/>
    <mergeCell ref="A6:G6"/>
    <mergeCell ref="A7:G7"/>
    <mergeCell ref="A9:A10"/>
    <mergeCell ref="B9:B10"/>
    <mergeCell ref="C9:C10"/>
    <mergeCell ref="D9:D10"/>
    <mergeCell ref="E9:G9"/>
  </mergeCells>
  <pageMargins left="0.78740157480314965" right="0.78740157480314965" top="1.1811023622047245" bottom="0.15748031496062992"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0"/>
  <sheetViews>
    <sheetView zoomScaleNormal="100" workbookViewId="0">
      <selection activeCell="C18" sqref="C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7" width="7.875" style="1" customWidth="1"/>
    <col min="8" max="8" width="3.875" style="1" customWidth="1"/>
    <col min="9" max="16384" width="9" style="1"/>
  </cols>
  <sheetData>
    <row r="1" spans="1:8" ht="15.75" customHeight="1" x14ac:dyDescent="0.25">
      <c r="A1" s="59"/>
      <c r="B1" s="58"/>
      <c r="C1" s="58"/>
      <c r="D1" s="196" t="s">
        <v>157</v>
      </c>
      <c r="E1" s="196"/>
      <c r="F1" s="196"/>
      <c r="G1" s="196"/>
      <c r="H1" s="58"/>
    </row>
    <row r="2" spans="1:8" x14ac:dyDescent="0.25">
      <c r="A2" s="58"/>
      <c r="B2" s="58"/>
      <c r="C2" s="58"/>
      <c r="D2" s="196"/>
      <c r="E2" s="196"/>
      <c r="F2" s="196"/>
      <c r="G2" s="196"/>
      <c r="H2" s="58"/>
    </row>
    <row r="3" spans="1:8" ht="80.25" customHeight="1" x14ac:dyDescent="0.25">
      <c r="A3" s="58"/>
      <c r="B3" s="58"/>
      <c r="C3" s="58"/>
      <c r="D3" s="196"/>
      <c r="E3" s="196"/>
      <c r="F3" s="196"/>
      <c r="G3" s="196"/>
      <c r="H3" s="58"/>
    </row>
    <row r="4" spans="1:8" ht="10.5" customHeight="1" x14ac:dyDescent="0.25">
      <c r="A4" s="58"/>
      <c r="B4" s="58"/>
      <c r="C4" s="58"/>
      <c r="D4" s="196"/>
      <c r="E4" s="196"/>
      <c r="F4" s="196"/>
      <c r="G4" s="196"/>
      <c r="H4" s="58"/>
    </row>
    <row r="5" spans="1:8" ht="15" customHeight="1" x14ac:dyDescent="0.25">
      <c r="A5" s="197" t="s">
        <v>78</v>
      </c>
      <c r="B5" s="197"/>
      <c r="C5" s="197"/>
      <c r="D5" s="197"/>
      <c r="E5" s="197"/>
      <c r="F5" s="197"/>
      <c r="G5" s="197"/>
      <c r="H5" s="58"/>
    </row>
    <row r="6" spans="1:8" x14ac:dyDescent="0.25">
      <c r="A6" s="129" t="s">
        <v>158</v>
      </c>
      <c r="B6" s="129"/>
      <c r="C6" s="129"/>
      <c r="D6" s="129"/>
      <c r="E6" s="129"/>
      <c r="F6" s="129"/>
      <c r="G6" s="129"/>
    </row>
    <row r="7" spans="1:8" ht="18.75" x14ac:dyDescent="0.25">
      <c r="A7" s="2"/>
    </row>
    <row r="8" spans="1:8" ht="14.25" customHeight="1" x14ac:dyDescent="0.25">
      <c r="A8" s="201" t="s">
        <v>9</v>
      </c>
      <c r="B8" s="201" t="s">
        <v>77</v>
      </c>
      <c r="C8" s="201" t="s">
        <v>76</v>
      </c>
      <c r="D8" s="201" t="s">
        <v>75</v>
      </c>
      <c r="E8" s="201" t="s">
        <v>74</v>
      </c>
      <c r="F8" s="201"/>
      <c r="G8" s="201"/>
    </row>
    <row r="9" spans="1:8" ht="34.5" customHeight="1" x14ac:dyDescent="0.25">
      <c r="A9" s="201"/>
      <c r="B9" s="201"/>
      <c r="C9" s="201"/>
      <c r="D9" s="201"/>
      <c r="E9" s="57" t="s">
        <v>104</v>
      </c>
      <c r="F9" s="52" t="s">
        <v>106</v>
      </c>
      <c r="G9" s="52" t="s">
        <v>134</v>
      </c>
    </row>
    <row r="10" spans="1:8" ht="33.75" customHeight="1" x14ac:dyDescent="0.25">
      <c r="A10" s="52">
        <v>1</v>
      </c>
      <c r="B10" s="52">
        <v>2</v>
      </c>
      <c r="C10" s="52">
        <v>3</v>
      </c>
      <c r="D10" s="52">
        <v>4</v>
      </c>
      <c r="E10" s="52">
        <v>5</v>
      </c>
      <c r="F10" s="52">
        <v>6</v>
      </c>
      <c r="G10" s="52">
        <v>7</v>
      </c>
    </row>
    <row r="11" spans="1:8" ht="30.75" customHeight="1" x14ac:dyDescent="0.25">
      <c r="A11" s="198" t="s">
        <v>91</v>
      </c>
      <c r="B11" s="199"/>
      <c r="C11" s="199"/>
      <c r="D11" s="199"/>
      <c r="E11" s="199"/>
      <c r="F11" s="199"/>
      <c r="G11" s="200"/>
    </row>
    <row r="12" spans="1:8" ht="57" customHeight="1" x14ac:dyDescent="0.25">
      <c r="A12" s="198" t="s">
        <v>159</v>
      </c>
      <c r="B12" s="199"/>
      <c r="C12" s="199"/>
      <c r="D12" s="199"/>
      <c r="E12" s="199"/>
      <c r="F12" s="199"/>
      <c r="G12" s="200"/>
    </row>
    <row r="13" spans="1:8" ht="42.75" customHeight="1" x14ac:dyDescent="0.25">
      <c r="A13" s="53" t="s">
        <v>57</v>
      </c>
      <c r="B13" s="55" t="s">
        <v>160</v>
      </c>
      <c r="C13" s="53" t="s">
        <v>72</v>
      </c>
      <c r="D13" s="52" t="s">
        <v>71</v>
      </c>
      <c r="E13" s="52">
        <v>2</v>
      </c>
      <c r="F13" s="52">
        <v>2</v>
      </c>
      <c r="G13" s="52">
        <v>2</v>
      </c>
    </row>
    <row r="14" spans="1:8" ht="45" customHeight="1" x14ac:dyDescent="0.25">
      <c r="A14" s="53" t="s">
        <v>85</v>
      </c>
      <c r="B14" s="54" t="s">
        <v>161</v>
      </c>
      <c r="C14" s="53" t="s">
        <v>79</v>
      </c>
      <c r="D14" s="52" t="s">
        <v>71</v>
      </c>
      <c r="E14" s="52">
        <v>2</v>
      </c>
      <c r="F14" s="52">
        <v>2</v>
      </c>
      <c r="G14" s="52">
        <v>2</v>
      </c>
    </row>
    <row r="15" spans="1:8" ht="63" customHeight="1" x14ac:dyDescent="0.25">
      <c r="A15" s="53" t="s">
        <v>84</v>
      </c>
      <c r="B15" s="54" t="s">
        <v>162</v>
      </c>
      <c r="C15" s="56" t="s">
        <v>81</v>
      </c>
      <c r="D15" s="52" t="s">
        <v>71</v>
      </c>
      <c r="E15" s="52">
        <v>100</v>
      </c>
      <c r="F15" s="52">
        <v>100</v>
      </c>
      <c r="G15" s="52">
        <v>100</v>
      </c>
    </row>
    <row r="16" spans="1:8" ht="33.75" customHeight="1" x14ac:dyDescent="0.25">
      <c r="A16" s="53" t="s">
        <v>83</v>
      </c>
      <c r="B16" s="55" t="s">
        <v>163</v>
      </c>
      <c r="C16" s="53" t="s">
        <v>79</v>
      </c>
      <c r="D16" s="52" t="s">
        <v>71</v>
      </c>
      <c r="E16" s="52">
        <v>35</v>
      </c>
      <c r="F16" s="52">
        <v>35</v>
      </c>
      <c r="G16" s="52">
        <v>35</v>
      </c>
    </row>
    <row r="17" spans="1:7" ht="66" customHeight="1" x14ac:dyDescent="0.25">
      <c r="A17" s="53" t="s">
        <v>82</v>
      </c>
      <c r="B17" s="54" t="s">
        <v>164</v>
      </c>
      <c r="C17" s="53" t="s">
        <v>81</v>
      </c>
      <c r="D17" s="52" t="s">
        <v>71</v>
      </c>
      <c r="E17" s="52">
        <v>100</v>
      </c>
      <c r="F17" s="52">
        <v>100</v>
      </c>
      <c r="G17" s="52">
        <v>100</v>
      </c>
    </row>
    <row r="18" spans="1:7" s="51" customFormat="1" ht="51" customHeight="1" x14ac:dyDescent="0.25">
      <c r="A18" s="53" t="s">
        <v>80</v>
      </c>
      <c r="B18" s="54" t="s">
        <v>165</v>
      </c>
      <c r="C18" s="53" t="s">
        <v>79</v>
      </c>
      <c r="D18" s="52" t="s">
        <v>71</v>
      </c>
      <c r="E18" s="52">
        <v>35</v>
      </c>
      <c r="F18" s="52">
        <v>35</v>
      </c>
      <c r="G18" s="52">
        <v>35</v>
      </c>
    </row>
    <row r="19" spans="1:7" ht="18.75" x14ac:dyDescent="0.25">
      <c r="A19" s="2"/>
    </row>
    <row r="20" spans="1:7" ht="18.75" x14ac:dyDescent="0.25">
      <c r="A20" s="2"/>
    </row>
  </sheetData>
  <mergeCells count="10">
    <mergeCell ref="D1:G4"/>
    <mergeCell ref="A5:G5"/>
    <mergeCell ref="A11:G11"/>
    <mergeCell ref="A12:G12"/>
    <mergeCell ref="A6:G6"/>
    <mergeCell ref="A8:A9"/>
    <mergeCell ref="B8:B9"/>
    <mergeCell ref="C8:C9"/>
    <mergeCell ref="D8:D9"/>
    <mergeCell ref="E8:G8"/>
  </mergeCells>
  <pageMargins left="0.78740157480314965" right="0.78740157480314965" top="1.1811023622047245" bottom="0.15748031496062992" header="0.31496062992125984" footer="0.31496062992125984"/>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6"/>
  <sheetViews>
    <sheetView zoomScaleNormal="100" workbookViewId="0">
      <selection activeCell="E14" sqref="E14"/>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7" width="7.875" style="1" customWidth="1"/>
    <col min="8" max="8" width="0.375" style="1" customWidth="1"/>
    <col min="9" max="16384" width="9" style="1"/>
  </cols>
  <sheetData>
    <row r="1" spans="1:8" ht="15.75" customHeight="1" x14ac:dyDescent="0.25">
      <c r="D1" s="192" t="s">
        <v>166</v>
      </c>
      <c r="E1" s="192"/>
      <c r="F1" s="192"/>
      <c r="G1" s="192"/>
      <c r="H1" s="192"/>
    </row>
    <row r="2" spans="1:8" x14ac:dyDescent="0.25">
      <c r="D2" s="192"/>
      <c r="E2" s="192"/>
      <c r="F2" s="192"/>
      <c r="G2" s="192"/>
      <c r="H2" s="192"/>
    </row>
    <row r="3" spans="1:8" ht="19.5" customHeight="1" x14ac:dyDescent="0.25">
      <c r="D3" s="192"/>
      <c r="E3" s="192"/>
      <c r="F3" s="192"/>
      <c r="G3" s="192"/>
      <c r="H3" s="192"/>
    </row>
    <row r="4" spans="1:8" ht="30.75" customHeight="1" x14ac:dyDescent="0.25">
      <c r="D4" s="192"/>
      <c r="E4" s="192"/>
      <c r="F4" s="192"/>
      <c r="G4" s="192"/>
      <c r="H4" s="192"/>
    </row>
    <row r="5" spans="1:8" ht="62.25" customHeight="1" x14ac:dyDescent="0.25">
      <c r="A5" s="2"/>
      <c r="D5" s="192"/>
      <c r="E5" s="192"/>
      <c r="F5" s="192"/>
      <c r="G5" s="192"/>
      <c r="H5" s="192"/>
    </row>
    <row r="6" spans="1:8" x14ac:dyDescent="0.25">
      <c r="A6" s="129" t="s">
        <v>78</v>
      </c>
      <c r="B6" s="129"/>
      <c r="C6" s="129"/>
      <c r="D6" s="129"/>
      <c r="E6" s="129"/>
      <c r="F6" s="129"/>
      <c r="G6" s="129"/>
    </row>
    <row r="7" spans="1:8" x14ac:dyDescent="0.25">
      <c r="A7" s="129" t="s">
        <v>154</v>
      </c>
      <c r="B7" s="129"/>
      <c r="C7" s="129"/>
      <c r="D7" s="129"/>
      <c r="E7" s="129"/>
      <c r="F7" s="129"/>
      <c r="G7" s="129"/>
    </row>
    <row r="8" spans="1:8" ht="14.25" customHeight="1" x14ac:dyDescent="0.25">
      <c r="A8" s="2"/>
    </row>
    <row r="9" spans="1:8" x14ac:dyDescent="0.25">
      <c r="A9" s="188" t="s">
        <v>9</v>
      </c>
      <c r="B9" s="188" t="s">
        <v>77</v>
      </c>
      <c r="C9" s="188" t="s">
        <v>76</v>
      </c>
      <c r="D9" s="188" t="s">
        <v>75</v>
      </c>
      <c r="E9" s="188" t="s">
        <v>74</v>
      </c>
      <c r="F9" s="188"/>
      <c r="G9" s="188"/>
    </row>
    <row r="10" spans="1:8" ht="33.75" customHeight="1" x14ac:dyDescent="0.25">
      <c r="A10" s="188"/>
      <c r="B10" s="188"/>
      <c r="C10" s="188"/>
      <c r="D10" s="188"/>
      <c r="E10" s="49" t="s">
        <v>104</v>
      </c>
      <c r="F10" s="46" t="s">
        <v>106</v>
      </c>
      <c r="G10" s="46" t="s">
        <v>134</v>
      </c>
    </row>
    <row r="11" spans="1:8" x14ac:dyDescent="0.25">
      <c r="A11" s="46">
        <v>1</v>
      </c>
      <c r="B11" s="46">
        <v>2</v>
      </c>
      <c r="C11" s="46">
        <v>3</v>
      </c>
      <c r="D11" s="46">
        <v>4</v>
      </c>
      <c r="E11" s="46">
        <v>5</v>
      </c>
      <c r="F11" s="46">
        <v>6</v>
      </c>
      <c r="G11" s="46">
        <v>7</v>
      </c>
    </row>
    <row r="12" spans="1:8" ht="41.25" customHeight="1" x14ac:dyDescent="0.25">
      <c r="A12" s="119" t="s">
        <v>92</v>
      </c>
      <c r="B12" s="120"/>
      <c r="C12" s="120"/>
      <c r="D12" s="120"/>
      <c r="E12" s="120"/>
      <c r="F12" s="120"/>
      <c r="G12" s="121"/>
    </row>
    <row r="13" spans="1:8" ht="57" customHeight="1" x14ac:dyDescent="0.25">
      <c r="A13" s="119" t="s">
        <v>167</v>
      </c>
      <c r="B13" s="120"/>
      <c r="C13" s="120"/>
      <c r="D13" s="120"/>
      <c r="E13" s="120"/>
      <c r="F13" s="120"/>
      <c r="G13" s="121"/>
    </row>
    <row r="14" spans="1:8" ht="131.25" customHeight="1" x14ac:dyDescent="0.25">
      <c r="A14" s="47" t="s">
        <v>57</v>
      </c>
      <c r="B14" s="47" t="s">
        <v>168</v>
      </c>
      <c r="C14" s="47" t="s">
        <v>86</v>
      </c>
      <c r="D14" s="46" t="s">
        <v>71</v>
      </c>
      <c r="E14" s="47">
        <v>34.159999999999997</v>
      </c>
      <c r="F14" s="47">
        <v>34.159999999999997</v>
      </c>
      <c r="G14" s="47">
        <v>34.159999999999997</v>
      </c>
    </row>
    <row r="15" spans="1:8" ht="18.75" x14ac:dyDescent="0.25">
      <c r="A15" s="2"/>
    </row>
    <row r="16" spans="1:8" ht="18.75" x14ac:dyDescent="0.25">
      <c r="A16" s="2"/>
    </row>
  </sheetData>
  <mergeCells count="10">
    <mergeCell ref="D1:H5"/>
    <mergeCell ref="A12:G12"/>
    <mergeCell ref="A13:G13"/>
    <mergeCell ref="A6:G6"/>
    <mergeCell ref="A7:G7"/>
    <mergeCell ref="A9:A10"/>
    <mergeCell ref="B9:B10"/>
    <mergeCell ref="C9:C10"/>
    <mergeCell ref="D9:D10"/>
    <mergeCell ref="E9:G9"/>
  </mergeCells>
  <pageMargins left="0.78740157480314965" right="0.78740157480314965" top="1.1811023622047245" bottom="0.15748031496062992" header="0.31496062992125984" footer="0.31496062992125984"/>
  <pageSetup paperSize="9"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H19"/>
  <sheetViews>
    <sheetView zoomScaleNormal="100" workbookViewId="0">
      <selection activeCell="A17" sqref="A17"/>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7" width="7.875" style="1" customWidth="1"/>
    <col min="8" max="8" width="0.125" style="1" customWidth="1"/>
    <col min="9" max="16384" width="9" style="1"/>
  </cols>
  <sheetData>
    <row r="3" spans="1:8" ht="15.75" customHeight="1" x14ac:dyDescent="0.25">
      <c r="A3" s="60"/>
      <c r="B3" s="58"/>
      <c r="C3" s="58"/>
      <c r="D3" s="196" t="s">
        <v>169</v>
      </c>
      <c r="E3" s="196"/>
      <c r="F3" s="196"/>
      <c r="G3" s="196"/>
      <c r="H3" s="58"/>
    </row>
    <row r="4" spans="1:8" x14ac:dyDescent="0.25">
      <c r="A4" s="58"/>
      <c r="B4" s="58"/>
      <c r="C4" s="58"/>
      <c r="D4" s="196"/>
      <c r="E4" s="196"/>
      <c r="F4" s="196"/>
      <c r="G4" s="196"/>
      <c r="H4" s="58"/>
    </row>
    <row r="5" spans="1:8" x14ac:dyDescent="0.25">
      <c r="A5" s="58"/>
      <c r="B5" s="58"/>
      <c r="C5" s="58"/>
      <c r="D5" s="196"/>
      <c r="E5" s="196"/>
      <c r="F5" s="196"/>
      <c r="G5" s="196"/>
      <c r="H5" s="58"/>
    </row>
    <row r="6" spans="1:8" ht="67.5" customHeight="1" x14ac:dyDescent="0.25">
      <c r="A6" s="58"/>
      <c r="B6" s="58"/>
      <c r="C6" s="58"/>
      <c r="D6" s="196"/>
      <c r="E6" s="196"/>
      <c r="F6" s="196"/>
      <c r="G6" s="196"/>
      <c r="H6" s="58"/>
    </row>
    <row r="7" spans="1:8" ht="18" customHeight="1" x14ac:dyDescent="0.25">
      <c r="A7" s="197" t="s">
        <v>78</v>
      </c>
      <c r="B7" s="197"/>
      <c r="C7" s="197"/>
      <c r="D7" s="197"/>
      <c r="E7" s="197"/>
      <c r="F7" s="197"/>
      <c r="G7" s="197"/>
      <c r="H7" s="58"/>
    </row>
    <row r="8" spans="1:8" x14ac:dyDescent="0.25">
      <c r="A8" s="129" t="s">
        <v>154</v>
      </c>
      <c r="B8" s="129"/>
      <c r="C8" s="129"/>
      <c r="D8" s="129"/>
      <c r="E8" s="129"/>
      <c r="F8" s="129"/>
      <c r="G8" s="129"/>
    </row>
    <row r="9" spans="1:8" ht="18.75" x14ac:dyDescent="0.25">
      <c r="A9" s="2"/>
    </row>
    <row r="10" spans="1:8" ht="14.25" customHeight="1" x14ac:dyDescent="0.25">
      <c r="A10" s="188" t="s">
        <v>9</v>
      </c>
      <c r="B10" s="188" t="s">
        <v>77</v>
      </c>
      <c r="C10" s="188" t="s">
        <v>76</v>
      </c>
      <c r="D10" s="188" t="s">
        <v>75</v>
      </c>
      <c r="E10" s="188" t="s">
        <v>74</v>
      </c>
      <c r="F10" s="188"/>
      <c r="G10" s="188"/>
    </row>
    <row r="11" spans="1:8" ht="31.5" x14ac:dyDescent="0.25">
      <c r="A11" s="188"/>
      <c r="B11" s="188"/>
      <c r="C11" s="188"/>
      <c r="D11" s="188"/>
      <c r="E11" s="49" t="s">
        <v>104</v>
      </c>
      <c r="F11" s="46" t="s">
        <v>106</v>
      </c>
      <c r="G11" s="46" t="s">
        <v>134</v>
      </c>
    </row>
    <row r="12" spans="1:8" ht="18" customHeight="1" x14ac:dyDescent="0.25">
      <c r="A12" s="46">
        <v>1</v>
      </c>
      <c r="B12" s="46">
        <v>2</v>
      </c>
      <c r="C12" s="46">
        <v>3</v>
      </c>
      <c r="D12" s="46">
        <v>4</v>
      </c>
      <c r="E12" s="46">
        <v>5</v>
      </c>
      <c r="F12" s="46">
        <v>6</v>
      </c>
      <c r="G12" s="46">
        <v>7</v>
      </c>
    </row>
    <row r="13" spans="1:8" ht="21" customHeight="1" x14ac:dyDescent="0.25">
      <c r="A13" s="119" t="s">
        <v>93</v>
      </c>
      <c r="B13" s="120"/>
      <c r="C13" s="120"/>
      <c r="D13" s="120"/>
      <c r="E13" s="120"/>
      <c r="F13" s="120"/>
      <c r="G13" s="121"/>
    </row>
    <row r="14" spans="1:8" ht="44.25" customHeight="1" x14ac:dyDescent="0.25">
      <c r="A14" s="119" t="s">
        <v>170</v>
      </c>
      <c r="B14" s="120"/>
      <c r="C14" s="120"/>
      <c r="D14" s="120"/>
      <c r="E14" s="120"/>
      <c r="F14" s="120"/>
      <c r="G14" s="121"/>
    </row>
    <row r="15" spans="1:8" ht="31.5" x14ac:dyDescent="0.25">
      <c r="A15" s="47" t="s">
        <v>57</v>
      </c>
      <c r="B15" s="47" t="s">
        <v>99</v>
      </c>
      <c r="C15" s="47" t="s">
        <v>81</v>
      </c>
      <c r="D15" s="46" t="s">
        <v>71</v>
      </c>
      <c r="E15" s="47">
        <v>50</v>
      </c>
      <c r="F15" s="47">
        <v>55</v>
      </c>
      <c r="G15" s="47">
        <v>60</v>
      </c>
    </row>
    <row r="16" spans="1:8" ht="31.5" x14ac:dyDescent="0.25">
      <c r="A16" s="15" t="s">
        <v>85</v>
      </c>
      <c r="B16" s="63" t="s">
        <v>97</v>
      </c>
      <c r="C16" s="63" t="s">
        <v>72</v>
      </c>
      <c r="D16" s="64" t="s">
        <v>71</v>
      </c>
      <c r="E16" s="63">
        <v>0</v>
      </c>
      <c r="F16" s="63">
        <v>1</v>
      </c>
      <c r="G16" s="63">
        <v>1</v>
      </c>
    </row>
    <row r="17" spans="1:7" ht="47.25" x14ac:dyDescent="0.25">
      <c r="A17" s="15" t="s">
        <v>84</v>
      </c>
      <c r="B17" s="66" t="s">
        <v>98</v>
      </c>
      <c r="C17" s="66" t="s">
        <v>72</v>
      </c>
      <c r="D17" s="67" t="s">
        <v>71</v>
      </c>
      <c r="E17" s="66">
        <v>0</v>
      </c>
      <c r="F17" s="66">
        <v>5</v>
      </c>
      <c r="G17" s="66">
        <v>5</v>
      </c>
    </row>
    <row r="18" spans="1:7" ht="18.75" x14ac:dyDescent="0.25">
      <c r="A18" s="2"/>
    </row>
    <row r="19" spans="1:7" ht="18.75" x14ac:dyDescent="0.25">
      <c r="A19" s="2"/>
    </row>
  </sheetData>
  <mergeCells count="10">
    <mergeCell ref="D3:G6"/>
    <mergeCell ref="A7:G7"/>
    <mergeCell ref="A13:G13"/>
    <mergeCell ref="A14:G14"/>
    <mergeCell ref="A8:G8"/>
    <mergeCell ref="A10:A11"/>
    <mergeCell ref="B10:B11"/>
    <mergeCell ref="C10:C11"/>
    <mergeCell ref="D10:D11"/>
    <mergeCell ref="E10:G10"/>
  </mergeCells>
  <pageMargins left="0.78740157480314965" right="0.78740157480314965" top="1.1811023622047245" bottom="0.15748031496062992" header="0.31496062992125984" footer="0.31496062992125984"/>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8"/>
  <sheetViews>
    <sheetView zoomScaleNormal="100" workbookViewId="0">
      <selection activeCell="E16" sqref="E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7" width="10.375" style="1" customWidth="1"/>
    <col min="8" max="8" width="0.25" style="1" customWidth="1"/>
    <col min="9" max="16384" width="9" style="1"/>
  </cols>
  <sheetData>
    <row r="1" spans="1:8" ht="15.75" customHeight="1" x14ac:dyDescent="0.25">
      <c r="D1" s="202" t="s">
        <v>171</v>
      </c>
      <c r="E1" s="202"/>
      <c r="F1" s="202"/>
      <c r="G1" s="202"/>
      <c r="H1" s="202"/>
    </row>
    <row r="2" spans="1:8" x14ac:dyDescent="0.25">
      <c r="D2" s="202"/>
      <c r="E2" s="202"/>
      <c r="F2" s="202"/>
      <c r="G2" s="202"/>
      <c r="H2" s="202"/>
    </row>
    <row r="3" spans="1:8" x14ac:dyDescent="0.25">
      <c r="D3" s="202"/>
      <c r="E3" s="202"/>
      <c r="F3" s="202"/>
      <c r="G3" s="202"/>
      <c r="H3" s="202"/>
    </row>
    <row r="4" spans="1:8" x14ac:dyDescent="0.25">
      <c r="D4" s="202"/>
      <c r="E4" s="202"/>
      <c r="F4" s="202"/>
      <c r="G4" s="202"/>
      <c r="H4" s="202"/>
    </row>
    <row r="5" spans="1:8" ht="62.25" customHeight="1" x14ac:dyDescent="0.25">
      <c r="D5" s="202"/>
      <c r="E5" s="202"/>
      <c r="F5" s="202"/>
      <c r="G5" s="202"/>
      <c r="H5" s="202"/>
    </row>
    <row r="6" spans="1:8" ht="5.25" customHeight="1" x14ac:dyDescent="0.25">
      <c r="A6" s="2"/>
    </row>
    <row r="7" spans="1:8" ht="18.75" x14ac:dyDescent="0.25">
      <c r="A7" s="195" t="s">
        <v>78</v>
      </c>
      <c r="B7" s="195"/>
      <c r="C7" s="195"/>
      <c r="D7" s="195"/>
      <c r="E7" s="195"/>
      <c r="F7" s="195"/>
      <c r="G7" s="195"/>
    </row>
    <row r="8" spans="1:8" ht="14.25" customHeight="1" x14ac:dyDescent="0.25">
      <c r="A8" s="195" t="s">
        <v>154</v>
      </c>
      <c r="B8" s="195"/>
      <c r="C8" s="195"/>
      <c r="D8" s="195"/>
      <c r="E8" s="195"/>
      <c r="F8" s="195"/>
      <c r="G8" s="195"/>
    </row>
    <row r="9" spans="1:8" ht="18.75" x14ac:dyDescent="0.25">
      <c r="A9" s="2"/>
    </row>
    <row r="10" spans="1:8" ht="33.75" customHeight="1" x14ac:dyDescent="0.25">
      <c r="A10" s="188" t="s">
        <v>9</v>
      </c>
      <c r="B10" s="188" t="s">
        <v>77</v>
      </c>
      <c r="C10" s="188" t="s">
        <v>76</v>
      </c>
      <c r="D10" s="188" t="s">
        <v>75</v>
      </c>
      <c r="E10" s="188" t="s">
        <v>74</v>
      </c>
      <c r="F10" s="188"/>
      <c r="G10" s="188"/>
    </row>
    <row r="11" spans="1:8" x14ac:dyDescent="0.25">
      <c r="A11" s="188"/>
      <c r="B11" s="188"/>
      <c r="C11" s="188"/>
      <c r="D11" s="188"/>
      <c r="E11" s="49" t="s">
        <v>104</v>
      </c>
      <c r="F11" s="46" t="s">
        <v>106</v>
      </c>
      <c r="G11" s="46" t="s">
        <v>134</v>
      </c>
    </row>
    <row r="12" spans="1:8" x14ac:dyDescent="0.25">
      <c r="A12" s="46">
        <v>1</v>
      </c>
      <c r="B12" s="46">
        <v>2</v>
      </c>
      <c r="C12" s="46">
        <v>3</v>
      </c>
      <c r="D12" s="46">
        <v>4</v>
      </c>
      <c r="E12" s="46">
        <v>5</v>
      </c>
      <c r="F12" s="46">
        <v>6</v>
      </c>
      <c r="G12" s="46">
        <v>7</v>
      </c>
    </row>
    <row r="13" spans="1:8" ht="26.25" customHeight="1" x14ac:dyDescent="0.25">
      <c r="A13" s="119" t="s">
        <v>94</v>
      </c>
      <c r="B13" s="120"/>
      <c r="C13" s="120"/>
      <c r="D13" s="120"/>
      <c r="E13" s="120"/>
      <c r="F13" s="120"/>
      <c r="G13" s="121"/>
    </row>
    <row r="14" spans="1:8" ht="74.25" customHeight="1" x14ac:dyDescent="0.25">
      <c r="A14" s="119" t="s">
        <v>172</v>
      </c>
      <c r="B14" s="120"/>
      <c r="C14" s="120"/>
      <c r="D14" s="120"/>
      <c r="E14" s="120"/>
      <c r="F14" s="120"/>
      <c r="G14" s="121"/>
    </row>
    <row r="15" spans="1:8" ht="76.5" customHeight="1" x14ac:dyDescent="0.25">
      <c r="A15" s="47" t="s">
        <v>57</v>
      </c>
      <c r="B15" s="47" t="s">
        <v>173</v>
      </c>
      <c r="C15" s="46" t="s">
        <v>81</v>
      </c>
      <c r="D15" s="46" t="s">
        <v>71</v>
      </c>
      <c r="E15" s="46">
        <v>55</v>
      </c>
      <c r="F15" s="46">
        <v>60</v>
      </c>
      <c r="G15" s="46">
        <v>65</v>
      </c>
    </row>
    <row r="16" spans="1:8" ht="81" customHeight="1" x14ac:dyDescent="0.25">
      <c r="A16" s="47" t="s">
        <v>85</v>
      </c>
      <c r="B16" s="47" t="s">
        <v>174</v>
      </c>
      <c r="C16" s="46" t="s">
        <v>79</v>
      </c>
      <c r="D16" s="46" t="s">
        <v>71</v>
      </c>
      <c r="E16" s="46">
        <v>26</v>
      </c>
      <c r="F16" s="46">
        <v>26</v>
      </c>
      <c r="G16" s="46">
        <v>26</v>
      </c>
    </row>
    <row r="17" spans="1:1" ht="18.75" x14ac:dyDescent="0.25">
      <c r="A17" s="2"/>
    </row>
    <row r="18" spans="1:1" ht="18.75" x14ac:dyDescent="0.25">
      <c r="A18" s="2"/>
    </row>
  </sheetData>
  <mergeCells count="10">
    <mergeCell ref="D1:H5"/>
    <mergeCell ref="A13:G13"/>
    <mergeCell ref="A14:G14"/>
    <mergeCell ref="A7:G7"/>
    <mergeCell ref="A8:G8"/>
    <mergeCell ref="A10:A11"/>
    <mergeCell ref="B10:B11"/>
    <mergeCell ref="C10:C11"/>
    <mergeCell ref="D10:D11"/>
    <mergeCell ref="E10:G10"/>
  </mergeCells>
  <pageMargins left="0.78740157480314965" right="0.78740157480314965" top="1.1811023622047245" bottom="0.15748031496062992" header="0.31496062992125984" footer="0.31496062992125984"/>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5"/>
  <sheetViews>
    <sheetView zoomScaleNormal="100" workbookViewId="0">
      <selection activeCell="K4" sqref="K4"/>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7" width="7.875" style="1" customWidth="1"/>
    <col min="8" max="8" width="0.125" style="1" customWidth="1"/>
    <col min="9" max="16384" width="9" style="1"/>
  </cols>
  <sheetData>
    <row r="1" spans="1:8" ht="15.75" customHeight="1" x14ac:dyDescent="0.25">
      <c r="A1" s="60"/>
      <c r="B1" s="77"/>
      <c r="C1" s="77"/>
      <c r="D1" s="196" t="s">
        <v>177</v>
      </c>
      <c r="E1" s="196"/>
      <c r="F1" s="196"/>
      <c r="G1" s="196"/>
      <c r="H1" s="77"/>
    </row>
    <row r="2" spans="1:8" x14ac:dyDescent="0.25">
      <c r="A2" s="77"/>
      <c r="B2" s="77"/>
      <c r="C2" s="77"/>
      <c r="D2" s="196"/>
      <c r="E2" s="196"/>
      <c r="F2" s="196"/>
      <c r="G2" s="196"/>
      <c r="H2" s="77"/>
    </row>
    <row r="3" spans="1:8" x14ac:dyDescent="0.25">
      <c r="A3" s="77"/>
      <c r="B3" s="77"/>
      <c r="C3" s="77"/>
      <c r="D3" s="196"/>
      <c r="E3" s="196"/>
      <c r="F3" s="196"/>
      <c r="G3" s="196"/>
      <c r="H3" s="77"/>
    </row>
    <row r="4" spans="1:8" ht="67.5" customHeight="1" x14ac:dyDescent="0.25">
      <c r="A4" s="77"/>
      <c r="B4" s="77"/>
      <c r="C4" s="77"/>
      <c r="D4" s="196"/>
      <c r="E4" s="196"/>
      <c r="F4" s="196"/>
      <c r="G4" s="196"/>
      <c r="H4" s="77"/>
    </row>
    <row r="5" spans="1:8" ht="18" customHeight="1" x14ac:dyDescent="0.25">
      <c r="A5" s="197" t="s">
        <v>78</v>
      </c>
      <c r="B5" s="197"/>
      <c r="C5" s="197"/>
      <c r="D5" s="197"/>
      <c r="E5" s="197"/>
      <c r="F5" s="197"/>
      <c r="G5" s="197"/>
      <c r="H5" s="77"/>
    </row>
    <row r="6" spans="1:8" x14ac:dyDescent="0.25">
      <c r="A6" s="129" t="s">
        <v>178</v>
      </c>
      <c r="B6" s="129"/>
      <c r="C6" s="129"/>
      <c r="D6" s="129"/>
      <c r="E6" s="129"/>
      <c r="F6" s="129"/>
      <c r="G6" s="129"/>
    </row>
    <row r="7" spans="1:8" ht="18.75" x14ac:dyDescent="0.25">
      <c r="A7" s="2"/>
    </row>
    <row r="8" spans="1:8" ht="14.25" customHeight="1" x14ac:dyDescent="0.25">
      <c r="A8" s="188" t="s">
        <v>9</v>
      </c>
      <c r="B8" s="188" t="s">
        <v>77</v>
      </c>
      <c r="C8" s="188" t="s">
        <v>76</v>
      </c>
      <c r="D8" s="188" t="s">
        <v>75</v>
      </c>
      <c r="E8" s="188" t="s">
        <v>74</v>
      </c>
      <c r="F8" s="188"/>
      <c r="G8" s="188"/>
    </row>
    <row r="9" spans="1:8" ht="31.5" x14ac:dyDescent="0.25">
      <c r="A9" s="188"/>
      <c r="B9" s="188"/>
      <c r="C9" s="188"/>
      <c r="D9" s="188"/>
      <c r="E9" s="49" t="s">
        <v>104</v>
      </c>
      <c r="F9" s="78" t="s">
        <v>106</v>
      </c>
      <c r="G9" s="78" t="s">
        <v>134</v>
      </c>
    </row>
    <row r="10" spans="1:8" ht="18" customHeight="1" x14ac:dyDescent="0.25">
      <c r="A10" s="78">
        <v>1</v>
      </c>
      <c r="B10" s="78">
        <v>2</v>
      </c>
      <c r="C10" s="78">
        <v>3</v>
      </c>
      <c r="D10" s="78">
        <v>4</v>
      </c>
      <c r="E10" s="78">
        <v>5</v>
      </c>
      <c r="F10" s="78">
        <v>6</v>
      </c>
      <c r="G10" s="78">
        <v>7</v>
      </c>
    </row>
    <row r="11" spans="1:8" ht="33.75" customHeight="1" x14ac:dyDescent="0.25">
      <c r="A11" s="203" t="s">
        <v>175</v>
      </c>
      <c r="B11" s="204"/>
      <c r="C11" s="204"/>
      <c r="D11" s="204"/>
      <c r="E11" s="204"/>
      <c r="F11" s="204"/>
      <c r="G11" s="205"/>
    </row>
    <row r="12" spans="1:8" ht="34.5" customHeight="1" x14ac:dyDescent="0.25">
      <c r="A12" s="203" t="s">
        <v>176</v>
      </c>
      <c r="B12" s="204"/>
      <c r="C12" s="204"/>
      <c r="D12" s="204"/>
      <c r="E12" s="204"/>
      <c r="F12" s="204"/>
      <c r="G12" s="205"/>
    </row>
    <row r="13" spans="1:8" ht="47.25" x14ac:dyDescent="0.25">
      <c r="A13" s="79">
        <v>1</v>
      </c>
      <c r="B13" s="76" t="s">
        <v>95</v>
      </c>
      <c r="C13" s="76" t="s">
        <v>81</v>
      </c>
      <c r="D13" s="78" t="s">
        <v>71</v>
      </c>
      <c r="E13" s="76">
        <v>100</v>
      </c>
      <c r="F13" s="76">
        <v>100</v>
      </c>
      <c r="G13" s="76">
        <v>100</v>
      </c>
    </row>
    <row r="14" spans="1:8" ht="18.75" x14ac:dyDescent="0.25">
      <c r="A14" s="2"/>
    </row>
    <row r="15" spans="1:8" ht="18.75" x14ac:dyDescent="0.25">
      <c r="A15" s="2"/>
    </row>
  </sheetData>
  <mergeCells count="10">
    <mergeCell ref="A11:G11"/>
    <mergeCell ref="A12:G12"/>
    <mergeCell ref="D1:G4"/>
    <mergeCell ref="A5:G5"/>
    <mergeCell ref="A6:G6"/>
    <mergeCell ref="A8:A9"/>
    <mergeCell ref="B8:B9"/>
    <mergeCell ref="C8:C9"/>
    <mergeCell ref="D8:D9"/>
    <mergeCell ref="E8:G8"/>
  </mergeCells>
  <pageMargins left="0.78740157480314965" right="0.78740157480314965" top="1.1811023622047245" bottom="0.15748031496062992"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пр 7 к Пр</vt:lpstr>
      <vt:lpstr>пр 8 к Пр</vt:lpstr>
      <vt:lpstr>пр 9 к Пр</vt:lpstr>
      <vt:lpstr>пр к ОМ1</vt:lpstr>
      <vt:lpstr>пр к ОМ2</vt:lpstr>
      <vt:lpstr>пр к ОМ3</vt:lpstr>
      <vt:lpstr>пр к ОМ4</vt:lpstr>
      <vt:lpstr>пр к ОМ5</vt:lpstr>
      <vt:lpstr>пр к ОМ6</vt:lpstr>
      <vt:lpstr>'пр 8 к Пр'!Заголовки_для_печати</vt:lpstr>
      <vt:lpstr>'пр 9 к Пр'!Заголовки_для_печати</vt:lpstr>
      <vt:lpstr>'пр 7 к Пр'!Область_печати</vt:lpstr>
      <vt:lpstr>'пр 8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Нагорная</cp:lastModifiedBy>
  <cp:lastPrinted>2025-12-08T07:40:09Z</cp:lastPrinted>
  <dcterms:created xsi:type="dcterms:W3CDTF">2016-10-20T04:37:12Z</dcterms:created>
  <dcterms:modified xsi:type="dcterms:W3CDTF">2026-03-17T09:08:29Z</dcterms:modified>
</cp:coreProperties>
</file>