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20-2022\ЧС\"/>
    </mc:Choice>
  </mc:AlternateContent>
  <bookViews>
    <workbookView xWindow="0" yWindow="0" windowWidth="21600" windowHeight="9735" tabRatio="752" activeTab="6"/>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s>
  <definedNames>
    <definedName name="_xlnm.Print_Titles" localSheetId="1">'пр 7 к Пр'!$13:$15</definedName>
    <definedName name="_xlnm.Print_Titles" localSheetId="2">'пр 8 к Пр'!$14:$16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6" l="1"/>
  <c r="H17" i="6" s="1"/>
  <c r="H21" i="6"/>
  <c r="G45" i="6"/>
  <c r="F45" i="6"/>
  <c r="I28" i="6"/>
  <c r="I34" i="6"/>
  <c r="I35" i="6"/>
  <c r="I42" i="6"/>
  <c r="I49" i="6"/>
  <c r="I55" i="6"/>
  <c r="I56" i="6"/>
  <c r="H52" i="6"/>
  <c r="H45" i="6"/>
  <c r="H38" i="6"/>
  <c r="I38" i="6" s="1"/>
  <c r="H31" i="6"/>
  <c r="H24" i="6"/>
  <c r="I24" i="6" s="1"/>
  <c r="L17" i="5"/>
  <c r="K31" i="5"/>
  <c r="J31" i="5"/>
  <c r="L34" i="5"/>
  <c r="M44" i="5"/>
  <c r="M43" i="5"/>
  <c r="M42" i="5"/>
  <c r="M41" i="5"/>
  <c r="M40" i="5"/>
  <c r="M39" i="5"/>
  <c r="M38" i="5"/>
  <c r="M37" i="5"/>
  <c r="M36" i="5"/>
  <c r="M35" i="5"/>
  <c r="M33" i="5"/>
  <c r="M32" i="5"/>
  <c r="M30" i="5"/>
  <c r="M28" i="5"/>
  <c r="M27" i="5"/>
  <c r="M26" i="5"/>
  <c r="M25" i="5"/>
  <c r="M24" i="5"/>
  <c r="M21" i="5"/>
  <c r="L31" i="5"/>
  <c r="L29" i="5"/>
  <c r="M29" i="5" s="1"/>
  <c r="L23" i="5"/>
  <c r="L20" i="5"/>
  <c r="M20" i="5" s="1"/>
  <c r="L18" i="5" l="1"/>
  <c r="L16" i="5"/>
  <c r="F52" i="6"/>
  <c r="G20" i="6" l="1"/>
  <c r="E20" i="6" l="1"/>
  <c r="E45" i="6"/>
  <c r="I45" i="6" s="1"/>
  <c r="E52" i="6"/>
  <c r="I31" i="5"/>
  <c r="M31" i="5" s="1"/>
  <c r="E21" i="6" l="1"/>
  <c r="F21" i="6" l="1"/>
  <c r="F20" i="6"/>
  <c r="I20" i="6" s="1"/>
  <c r="K18" i="5"/>
  <c r="J18" i="5"/>
  <c r="I34" i="5"/>
  <c r="I17" i="5" s="1"/>
  <c r="I18" i="5" l="1"/>
  <c r="M18" i="5" s="1"/>
  <c r="G21" i="6" l="1"/>
  <c r="F17" i="6"/>
  <c r="E17" i="6"/>
  <c r="G17" i="6" l="1"/>
  <c r="I17" i="6" s="1"/>
  <c r="I21" i="6"/>
  <c r="G52" i="6"/>
  <c r="I52" i="6" s="1"/>
  <c r="G31" i="6"/>
  <c r="F31" i="6"/>
  <c r="E31" i="6"/>
  <c r="I31" i="6" l="1"/>
  <c r="K34" i="5"/>
  <c r="J34" i="5"/>
  <c r="J17" i="5" s="1"/>
  <c r="K23" i="5"/>
  <c r="J23" i="5"/>
  <c r="I23" i="5"/>
  <c r="I16" i="5" s="1"/>
  <c r="K17" i="5" l="1"/>
  <c r="K16" i="5" s="1"/>
  <c r="M34" i="5"/>
  <c r="M23" i="5"/>
  <c r="J16" i="5"/>
  <c r="M17" i="5" l="1"/>
  <c r="M16" i="5" s="1"/>
</calcChain>
</file>

<file path=xl/sharedStrings.xml><?xml version="1.0" encoding="utf-8"?>
<sst xmlns="http://schemas.openxmlformats.org/spreadsheetml/2006/main" count="394" uniqueCount="174">
  <si>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</si>
  <si>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</si>
  <si>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</si>
  <si>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</si>
  <si>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</si>
  <si>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</si>
  <si>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</si>
  <si>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</si>
  <si>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</si>
  <si>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</si>
  <si>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</si>
  <si>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</si>
  <si>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</si>
  <si>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</si>
  <si>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</si>
  <si>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</si>
  <si>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</si>
  <si>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</si>
  <si>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</si>
  <si>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</si>
  <si>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</si>
  <si>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</si>
  <si>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</si>
  <si>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</si>
  <si>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</si>
  <si>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</si>
  <si>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</si>
  <si>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</si>
  <si>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</si>
  <si>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</si>
  <si>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</si>
  <si>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</si>
  <si>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</si>
  <si>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</si>
  <si>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</si>
  <si>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</si>
  <si>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</si>
  <si>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</si>
  <si>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</si>
  <si>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</si>
  <si>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</si>
  <si>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</si>
  <si>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</si>
  <si>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</si>
  <si>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</si>
  <si>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</si>
  <si>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</si>
  <si>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</si>
  <si>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</si>
  <si>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</si>
  <si>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</si>
  <si>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</si>
  <si>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</si>
  <si>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</si>
  <si>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</si>
  <si>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</si>
  <si>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</si>
  <si>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</si>
  <si>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</si>
  <si>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</si>
  <si>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</si>
  <si>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</si>
  <si>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</si>
  <si>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</si>
  <si>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</si>
  <si>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</si>
  <si>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</si>
  <si>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</si>
  <si>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</si>
  <si>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</si>
  <si>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</si>
  <si>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</si>
  <si>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</si>
  <si>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</si>
  <si>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</si>
  <si>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</si>
  <si>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</si>
  <si>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</si>
  <si>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</si>
  <si>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</si>
  <si>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</si>
  <si>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</si>
  <si>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</si>
  <si>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</si>
  <si>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</si>
  <si>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</si>
  <si>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</si>
  <si>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</si>
  <si>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</si>
  <si>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</si>
  <si>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</si>
  <si>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</si>
  <si>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</si>
  <si>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</si>
  <si>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</si>
  <si>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</si>
  <si>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</si>
  <si>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</si>
  <si>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</si>
  <si>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</si>
  <si>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</si>
  <si>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</si>
  <si>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</si>
  <si>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</si>
  <si>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</si>
  <si>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</si>
  <si>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</si>
  <si>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</si>
  <si>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</si>
  <si>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</si>
  <si>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</si>
  <si>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</si>
  <si>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</si>
  <si>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</si>
  <si>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</si>
  <si>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</si>
  <si>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</si>
  <si>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</si>
  <si>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</si>
  <si>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</si>
  <si>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</si>
  <si>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</si>
  <si>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</si>
  <si>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</si>
  <si>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</si>
  <si>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</si>
  <si>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</si>
  <si>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</si>
  <si>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 xml:space="preserve">                                  показателей результативности</t>
  </si>
  <si>
    <t xml:space="preserve">                                   показателей результативности</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</si>
  <si>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</si>
  <si>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</si>
  <si>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</si>
  <si>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</si>
  <si>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</si>
  <si>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</si>
  <si>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</si>
  <si>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r>
      <t>2018 год</t>
    </r>
    <r>
      <rPr>
        <vertAlign val="superscript"/>
        <sz val="12"/>
        <rFont val="Times New Roman"/>
        <family val="2"/>
        <charset val="204"/>
      </rPr>
      <t>1</t>
    </r>
  </si>
  <si>
    <r>
      <t>2018 год</t>
    </r>
    <r>
      <rPr>
        <vertAlign val="superscript"/>
        <sz val="11"/>
        <rFont val="Times New Roman"/>
        <family val="2"/>
        <charset val="204"/>
      </rPr>
      <t>1</t>
    </r>
  </si>
  <si>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</si>
  <si>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</si>
  <si>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</si>
  <si>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</si>
  <si>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Количество отремонтированных и очищенных от снега подъездов к источникам противопожарного водоснабжения на территории Туруханского сельсовета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</si>
  <si>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</si>
  <si>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</si>
  <si>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</si>
  <si>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</si>
  <si>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</si>
  <si>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Количество приобретеных спальных мешков в  населённые пункты, подверженные паводку</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</si>
  <si>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</si>
  <si>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</si>
  <si>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</si>
  <si>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</si>
  <si>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</si>
  <si>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1.4.3.</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</si>
  <si>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</si>
  <si>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</si>
  <si>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</si>
  <si>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0410083990</t>
  </si>
  <si>
    <t>2022 год</t>
  </si>
  <si>
    <t>январь 2020</t>
  </si>
  <si>
    <t>май 2020</t>
  </si>
  <si>
    <t>январь-декабрь 2020</t>
  </si>
  <si>
    <t>январь-сентябрь 2020</t>
  </si>
  <si>
    <t>Приобретение товарно-материальных ценностей для оснащения эвакопунктов и пунктов временного размещения в период весеннего половодья</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</si>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</sst>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vertAlign val="superscript"/>
      <sz val="11"/>
      <name val="Times New Roman"/>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54">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center" vertical="center"/>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center" vertical="center" wrapText="1"/>
    </xf>
    <xf numFmtId="0" fontId="8" fillId="0" borderId="7"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0" xfId="0" applyFont="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9" fontId="8" fillId="0" borderId="5" xfId="0" applyNumberFormat="1" applyFont="1" applyBorder="1" applyAlignment="1">
      <alignment horizontal="center" vertical="center" wrapText="1"/>
    </xf>
    <xf numFmtId="49" fontId="0" fillId="0" borderId="6" xfId="0" applyNumberForma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0" borderId="7" xfId="0" applyFont="1" applyBorder="1" applyAlignment="1">
      <alignment horizontal="left" vertical="center" wrapText="1"/>
    </xf>
    <xf numFmtId="0" fontId="0" fillId="0" borderId="6" xfId="0" applyBorder="1" applyAlignment="1">
      <alignment horizontal="left" vertical="center" wrapText="1"/>
    </xf>
    <xf numFmtId="0" fontId="6" fillId="0" borderId="8" xfId="0" applyFont="1" applyBorder="1" applyAlignment="1"/>
    <xf numFmtId="49" fontId="6" fillId="0" borderId="6"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xf numFmtId="49" fontId="8" fillId="0" borderId="6" xfId="0" applyNumberFormat="1" applyFont="1" applyBorder="1" applyAlignment="1">
      <alignment horizontal="center" vertical="center"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0"/>
  <sheetViews>
    <sheetView view="pageBreakPreview" zoomScale="60" zoomScaleNormal="85" workbookViewId="0">
      <selection activeCell="C26" sqref="C26"/>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99" t="s">
        <v>21</v>
      </c>
      <c r="E1" s="100"/>
    </row>
    <row r="2" spans="1:5" ht="75.75" customHeight="1" x14ac:dyDescent="0.25">
      <c r="A2" s="10"/>
      <c r="D2" s="101" t="s">
        <v>42</v>
      </c>
      <c r="E2" s="102"/>
    </row>
    <row r="3" spans="1:5" ht="18.75" x14ac:dyDescent="0.25">
      <c r="A3" s="10"/>
    </row>
    <row r="4" spans="1:5" x14ac:dyDescent="0.25">
      <c r="A4" s="103" t="s">
        <v>0</v>
      </c>
      <c r="B4" s="103"/>
      <c r="C4" s="103"/>
      <c r="D4" s="103"/>
      <c r="E4" s="103"/>
    </row>
    <row r="5" spans="1:5" x14ac:dyDescent="0.25">
      <c r="A5" s="103" t="s">
        <v>6</v>
      </c>
      <c r="B5" s="103"/>
      <c r="C5" s="103"/>
      <c r="D5" s="103"/>
      <c r="E5" s="103"/>
    </row>
    <row r="6" spans="1:5" x14ac:dyDescent="0.25">
      <c r="A6" s="103" t="s">
        <v>7</v>
      </c>
      <c r="B6" s="103"/>
      <c r="C6" s="103"/>
      <c r="D6" s="103"/>
      <c r="E6" s="103"/>
    </row>
    <row r="7" spans="1:5" x14ac:dyDescent="0.25">
      <c r="A7" s="103" t="s">
        <v>8</v>
      </c>
      <c r="B7" s="103"/>
      <c r="C7" s="103"/>
      <c r="D7" s="103"/>
      <c r="E7" s="103"/>
    </row>
    <row r="8" spans="1:5" x14ac:dyDescent="0.25">
      <c r="A8" s="103" t="s">
        <v>9</v>
      </c>
      <c r="B8" s="103"/>
      <c r="C8" s="103"/>
      <c r="D8" s="103"/>
      <c r="E8" s="103"/>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92" t="s">
        <v>43</v>
      </c>
      <c r="C12" s="92"/>
      <c r="D12" s="92"/>
      <c r="E12" s="92"/>
    </row>
    <row r="13" spans="1:5" x14ac:dyDescent="0.25">
      <c r="A13" s="98" t="s">
        <v>1</v>
      </c>
      <c r="B13" s="92" t="s">
        <v>133</v>
      </c>
      <c r="C13" s="92"/>
      <c r="D13" s="92"/>
      <c r="E13" s="92"/>
    </row>
    <row r="14" spans="1:5" ht="22.5" customHeight="1" x14ac:dyDescent="0.25">
      <c r="A14" s="104"/>
      <c r="B14" s="93" t="s">
        <v>47</v>
      </c>
      <c r="C14" s="94"/>
      <c r="D14" s="94"/>
      <c r="E14" s="95"/>
    </row>
    <row r="15" spans="1:5" ht="60.75" customHeight="1" x14ac:dyDescent="0.25">
      <c r="A15" s="11" t="s">
        <v>44</v>
      </c>
      <c r="B15" s="4" t="s">
        <v>45</v>
      </c>
      <c r="C15" s="4" t="s">
        <v>63</v>
      </c>
      <c r="D15" s="43" t="s">
        <v>64</v>
      </c>
      <c r="E15" s="36" t="s">
        <v>161</v>
      </c>
    </row>
    <row r="16" spans="1:5" ht="36" customHeight="1" x14ac:dyDescent="0.25">
      <c r="A16" s="98" t="s">
        <v>49</v>
      </c>
      <c r="B16" s="92" t="s">
        <v>46</v>
      </c>
      <c r="C16" s="92"/>
      <c r="D16" s="92"/>
      <c r="E16" s="92"/>
    </row>
    <row r="17" spans="1:5" ht="21.75" customHeight="1" x14ac:dyDescent="0.25">
      <c r="A17" s="104"/>
      <c r="B17" s="93" t="s">
        <v>48</v>
      </c>
      <c r="C17" s="94"/>
      <c r="D17" s="94"/>
      <c r="E17" s="95"/>
    </row>
    <row r="18" spans="1:5" ht="54.75" customHeight="1" x14ac:dyDescent="0.25">
      <c r="A18" s="11" t="s">
        <v>50</v>
      </c>
      <c r="B18" s="12" t="s">
        <v>45</v>
      </c>
      <c r="C18" s="16" t="s">
        <v>65</v>
      </c>
      <c r="D18" s="16" t="s">
        <v>64</v>
      </c>
      <c r="E18" s="36" t="s">
        <v>161</v>
      </c>
    </row>
    <row r="19" spans="1:5" ht="30" customHeight="1" x14ac:dyDescent="0.25">
      <c r="A19" s="98" t="s">
        <v>51</v>
      </c>
      <c r="B19" s="92" t="s">
        <v>53</v>
      </c>
      <c r="C19" s="92"/>
      <c r="D19" s="92"/>
      <c r="E19" s="92"/>
    </row>
    <row r="20" spans="1:5" x14ac:dyDescent="0.25">
      <c r="A20" s="97"/>
      <c r="B20" s="93" t="s">
        <v>52</v>
      </c>
      <c r="C20" s="94"/>
      <c r="D20" s="94"/>
      <c r="E20" s="95"/>
    </row>
    <row r="21" spans="1:5" ht="63" x14ac:dyDescent="0.25">
      <c r="A21" s="14" t="s">
        <v>54</v>
      </c>
      <c r="B21" s="19" t="s">
        <v>66</v>
      </c>
      <c r="C21" s="17" t="s">
        <v>89</v>
      </c>
      <c r="D21" s="20" t="s">
        <v>73</v>
      </c>
      <c r="E21" s="36" t="s">
        <v>162</v>
      </c>
    </row>
    <row r="22" spans="1:5" ht="31.5" customHeight="1" x14ac:dyDescent="0.25">
      <c r="A22" s="98" t="s">
        <v>57</v>
      </c>
      <c r="B22" s="92" t="s">
        <v>55</v>
      </c>
      <c r="C22" s="92"/>
      <c r="D22" s="92"/>
      <c r="E22" s="92"/>
    </row>
    <row r="23" spans="1:5" x14ac:dyDescent="0.25">
      <c r="A23" s="97"/>
      <c r="B23" s="93" t="s">
        <v>56</v>
      </c>
      <c r="C23" s="94"/>
      <c r="D23" s="94"/>
      <c r="E23" s="95"/>
    </row>
    <row r="24" spans="1:5" ht="50.25" customHeight="1" x14ac:dyDescent="0.25">
      <c r="A24" s="14" t="s">
        <v>58</v>
      </c>
      <c r="B24" s="17" t="s">
        <v>66</v>
      </c>
      <c r="C24" s="13" t="s">
        <v>165</v>
      </c>
      <c r="D24" s="43" t="s">
        <v>64</v>
      </c>
      <c r="E24" s="36" t="s">
        <v>163</v>
      </c>
    </row>
    <row r="25" spans="1:5" ht="50.25" customHeight="1" x14ac:dyDescent="0.25">
      <c r="A25" s="74" t="s">
        <v>134</v>
      </c>
      <c r="B25" s="17" t="s">
        <v>66</v>
      </c>
      <c r="C25" s="73" t="s">
        <v>166</v>
      </c>
      <c r="D25" s="72" t="s">
        <v>64</v>
      </c>
      <c r="E25" s="36" t="s">
        <v>163</v>
      </c>
    </row>
    <row r="26" spans="1:5" ht="50.25" customHeight="1" x14ac:dyDescent="0.25">
      <c r="A26" s="74" t="s">
        <v>155</v>
      </c>
      <c r="B26" s="17" t="s">
        <v>66</v>
      </c>
      <c r="C26" s="84" t="s">
        <v>167</v>
      </c>
      <c r="D26" s="79" t="s">
        <v>64</v>
      </c>
      <c r="E26" s="36" t="s">
        <v>163</v>
      </c>
    </row>
    <row r="27" spans="1:5" ht="48.75" customHeight="1" x14ac:dyDescent="0.25">
      <c r="A27" s="96" t="s">
        <v>60</v>
      </c>
      <c r="B27" s="92" t="s">
        <v>59</v>
      </c>
      <c r="C27" s="92"/>
      <c r="D27" s="92"/>
      <c r="E27" s="92"/>
    </row>
    <row r="28" spans="1:5" ht="21" customHeight="1" x14ac:dyDescent="0.25">
      <c r="A28" s="97"/>
      <c r="B28" s="93" t="s">
        <v>61</v>
      </c>
      <c r="C28" s="94"/>
      <c r="D28" s="94"/>
      <c r="E28" s="95"/>
    </row>
    <row r="29" spans="1:5" ht="54.75" customHeight="1" x14ac:dyDescent="0.25">
      <c r="A29" s="14" t="s">
        <v>62</v>
      </c>
      <c r="B29" s="13" t="s">
        <v>66</v>
      </c>
      <c r="C29" s="17" t="s">
        <v>68</v>
      </c>
      <c r="D29" s="17" t="s">
        <v>69</v>
      </c>
      <c r="E29" s="18" t="s">
        <v>164</v>
      </c>
    </row>
    <row r="30" spans="1:5" ht="47.25" x14ac:dyDescent="0.25">
      <c r="A30" s="21" t="s">
        <v>67</v>
      </c>
      <c r="B30" s="15" t="s">
        <v>66</v>
      </c>
      <c r="C30" s="9" t="s">
        <v>97</v>
      </c>
      <c r="D30" s="9" t="s">
        <v>69</v>
      </c>
      <c r="E30" s="18" t="s">
        <v>164</v>
      </c>
    </row>
  </sheetData>
  <mergeCells count="23">
    <mergeCell ref="B14:E14"/>
    <mergeCell ref="A13:A14"/>
    <mergeCell ref="A16:A17"/>
    <mergeCell ref="B16:E16"/>
    <mergeCell ref="B17:E17"/>
    <mergeCell ref="D1:E1"/>
    <mergeCell ref="D2:E2"/>
    <mergeCell ref="B12:E12"/>
    <mergeCell ref="B13:E13"/>
    <mergeCell ref="A4:E4"/>
    <mergeCell ref="A5:E5"/>
    <mergeCell ref="A6:E6"/>
    <mergeCell ref="A7:E7"/>
    <mergeCell ref="A8:E8"/>
    <mergeCell ref="B27:E27"/>
    <mergeCell ref="B28:E28"/>
    <mergeCell ref="A27:A28"/>
    <mergeCell ref="B19:E19"/>
    <mergeCell ref="B20:E20"/>
    <mergeCell ref="A19:A20"/>
    <mergeCell ref="B22:E22"/>
    <mergeCell ref="B23:E23"/>
    <mergeCell ref="A22:A23"/>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47"/>
  <sheetViews>
    <sheetView view="pageBreakPreview" zoomScaleNormal="85" zoomScaleSheetLayoutView="100" workbookViewId="0">
      <selection activeCell="N12" sqref="N12"/>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9" style="1"/>
    <col min="9" max="9" width="10.125" style="1" customWidth="1"/>
    <col min="10" max="10" width="10.25" style="1" customWidth="1"/>
    <col min="11" max="13" width="8.875" style="1" customWidth="1"/>
    <col min="14" max="14" width="11.875" style="1" customWidth="1"/>
    <col min="15" max="16384" width="9" style="1"/>
  </cols>
  <sheetData>
    <row r="1" spans="1:14" ht="15.75" customHeight="1" x14ac:dyDescent="0.25">
      <c r="A1" s="23"/>
      <c r="B1" s="23"/>
      <c r="C1" s="23"/>
      <c r="D1" s="24"/>
      <c r="E1" s="23"/>
      <c r="F1" s="23"/>
      <c r="G1" s="23"/>
      <c r="H1" s="23"/>
      <c r="I1" s="105" t="s">
        <v>70</v>
      </c>
      <c r="J1" s="106"/>
      <c r="K1" s="106"/>
      <c r="L1" s="106"/>
      <c r="M1" s="106"/>
      <c r="N1" s="106"/>
    </row>
    <row r="2" spans="1:14" x14ac:dyDescent="0.25">
      <c r="A2" s="23"/>
      <c r="B2" s="23"/>
      <c r="C2" s="23"/>
      <c r="D2" s="24"/>
      <c r="E2" s="23"/>
      <c r="F2" s="23"/>
      <c r="G2" s="23"/>
      <c r="H2" s="23"/>
      <c r="I2" s="106"/>
      <c r="J2" s="106"/>
      <c r="K2" s="106"/>
      <c r="L2" s="106"/>
      <c r="M2" s="106"/>
      <c r="N2" s="106"/>
    </row>
    <row r="3" spans="1:14" x14ac:dyDescent="0.25">
      <c r="A3" s="23"/>
      <c r="B3" s="23"/>
      <c r="C3" s="23"/>
      <c r="D3" s="24"/>
      <c r="E3" s="23"/>
      <c r="F3" s="23"/>
      <c r="G3" s="23"/>
      <c r="H3" s="23"/>
      <c r="I3" s="106"/>
      <c r="J3" s="106"/>
      <c r="K3" s="106"/>
      <c r="L3" s="106"/>
      <c r="M3" s="106"/>
      <c r="N3" s="106"/>
    </row>
    <row r="4" spans="1:14" ht="22.5" customHeight="1" x14ac:dyDescent="0.25">
      <c r="A4" s="24"/>
      <c r="B4" s="23"/>
      <c r="C4" s="23"/>
      <c r="D4" s="23"/>
      <c r="E4" s="23"/>
      <c r="F4" s="23"/>
      <c r="G4" s="23"/>
      <c r="H4" s="23"/>
      <c r="I4" s="106"/>
      <c r="J4" s="106"/>
      <c r="K4" s="106"/>
      <c r="L4" s="106"/>
      <c r="M4" s="106"/>
      <c r="N4" s="106"/>
    </row>
    <row r="5" spans="1:14" x14ac:dyDescent="0.25">
      <c r="A5" s="24"/>
      <c r="B5" s="23"/>
      <c r="C5" s="23"/>
      <c r="D5" s="23"/>
      <c r="E5" s="23"/>
      <c r="F5" s="23"/>
      <c r="G5" s="23"/>
      <c r="H5" s="23"/>
      <c r="I5" s="23"/>
      <c r="J5" s="23"/>
      <c r="K5" s="23"/>
      <c r="L5" s="23"/>
      <c r="M5" s="23"/>
      <c r="N5" s="23"/>
    </row>
    <row r="6" spans="1:14" x14ac:dyDescent="0.25">
      <c r="A6" s="112" t="s">
        <v>0</v>
      </c>
      <c r="B6" s="112"/>
      <c r="C6" s="112"/>
      <c r="D6" s="112"/>
      <c r="E6" s="112"/>
      <c r="F6" s="112"/>
      <c r="G6" s="112"/>
      <c r="H6" s="112"/>
      <c r="I6" s="112"/>
      <c r="J6" s="112"/>
      <c r="K6" s="112"/>
      <c r="L6" s="112"/>
      <c r="M6" s="112"/>
      <c r="N6" s="112"/>
    </row>
    <row r="7" spans="1:14" x14ac:dyDescent="0.25">
      <c r="A7" s="112" t="s">
        <v>23</v>
      </c>
      <c r="B7" s="112"/>
      <c r="C7" s="112"/>
      <c r="D7" s="112"/>
      <c r="E7" s="112"/>
      <c r="F7" s="112"/>
      <c r="G7" s="112"/>
      <c r="H7" s="112"/>
      <c r="I7" s="112"/>
      <c r="J7" s="112"/>
      <c r="K7" s="112"/>
      <c r="L7" s="112"/>
      <c r="M7" s="112"/>
      <c r="N7" s="112"/>
    </row>
    <row r="8" spans="1:14" x14ac:dyDescent="0.25">
      <c r="A8" s="112" t="s">
        <v>24</v>
      </c>
      <c r="B8" s="112"/>
      <c r="C8" s="112"/>
      <c r="D8" s="112"/>
      <c r="E8" s="112"/>
      <c r="F8" s="112"/>
      <c r="G8" s="112"/>
      <c r="H8" s="112"/>
      <c r="I8" s="112"/>
      <c r="J8" s="112"/>
      <c r="K8" s="112"/>
      <c r="L8" s="112"/>
      <c r="M8" s="112"/>
      <c r="N8" s="112"/>
    </row>
    <row r="9" spans="1:14" x14ac:dyDescent="0.25">
      <c r="A9" s="112" t="s">
        <v>25</v>
      </c>
      <c r="B9" s="112"/>
      <c r="C9" s="112"/>
      <c r="D9" s="112"/>
      <c r="E9" s="112"/>
      <c r="F9" s="112"/>
      <c r="G9" s="112"/>
      <c r="H9" s="112"/>
      <c r="I9" s="112"/>
      <c r="J9" s="112"/>
      <c r="K9" s="112"/>
      <c r="L9" s="112"/>
      <c r="M9" s="112"/>
      <c r="N9" s="112"/>
    </row>
    <row r="10" spans="1:14" x14ac:dyDescent="0.25">
      <c r="A10" s="112" t="s">
        <v>26</v>
      </c>
      <c r="B10" s="112"/>
      <c r="C10" s="112"/>
      <c r="D10" s="112"/>
      <c r="E10" s="112"/>
      <c r="F10" s="112"/>
      <c r="G10" s="112"/>
      <c r="H10" s="112"/>
      <c r="I10" s="112"/>
      <c r="J10" s="112"/>
      <c r="K10" s="112"/>
      <c r="L10" s="112"/>
      <c r="M10" s="112"/>
      <c r="N10" s="112"/>
    </row>
    <row r="11" spans="1:14" x14ac:dyDescent="0.25">
      <c r="A11" s="112" t="s">
        <v>27</v>
      </c>
      <c r="B11" s="112"/>
      <c r="C11" s="112"/>
      <c r="D11" s="112"/>
      <c r="E11" s="112"/>
      <c r="F11" s="112"/>
      <c r="G11" s="112"/>
      <c r="H11" s="112"/>
      <c r="I11" s="112"/>
      <c r="J11" s="112"/>
      <c r="K11" s="112"/>
      <c r="L11" s="112"/>
      <c r="M11" s="112"/>
      <c r="N11" s="112"/>
    </row>
    <row r="12" spans="1:14" x14ac:dyDescent="0.25">
      <c r="A12" s="23"/>
      <c r="B12" s="23"/>
      <c r="C12" s="23"/>
      <c r="D12" s="23"/>
      <c r="E12" s="23"/>
      <c r="F12" s="23"/>
      <c r="G12" s="23"/>
      <c r="H12" s="23"/>
      <c r="I12" s="23"/>
      <c r="J12" s="23"/>
      <c r="K12" s="130" t="s">
        <v>11</v>
      </c>
      <c r="L12" s="130"/>
      <c r="M12" s="130"/>
      <c r="N12" s="25"/>
    </row>
    <row r="13" spans="1:14" ht="60" customHeight="1" x14ac:dyDescent="0.25">
      <c r="A13" s="110" t="s">
        <v>10</v>
      </c>
      <c r="B13" s="110" t="s">
        <v>22</v>
      </c>
      <c r="C13" s="110" t="s">
        <v>74</v>
      </c>
      <c r="D13" s="110" t="s">
        <v>14</v>
      </c>
      <c r="E13" s="110" t="s">
        <v>15</v>
      </c>
      <c r="F13" s="110"/>
      <c r="G13" s="110"/>
      <c r="H13" s="110"/>
      <c r="I13" s="26" t="s">
        <v>40</v>
      </c>
      <c r="J13" s="26" t="s">
        <v>41</v>
      </c>
      <c r="K13" s="48" t="s">
        <v>135</v>
      </c>
      <c r="L13" s="87" t="s">
        <v>160</v>
      </c>
      <c r="M13" s="110" t="s">
        <v>16</v>
      </c>
    </row>
    <row r="14" spans="1:14" ht="84.75" customHeight="1" x14ac:dyDescent="0.25">
      <c r="A14" s="110"/>
      <c r="B14" s="110"/>
      <c r="C14" s="110"/>
      <c r="D14" s="110"/>
      <c r="E14" s="26" t="s">
        <v>17</v>
      </c>
      <c r="F14" s="26" t="s">
        <v>18</v>
      </c>
      <c r="G14" s="26" t="s">
        <v>130</v>
      </c>
      <c r="H14" s="26" t="s">
        <v>19</v>
      </c>
      <c r="I14" s="26" t="s">
        <v>20</v>
      </c>
      <c r="J14" s="26" t="s">
        <v>20</v>
      </c>
      <c r="K14" s="48" t="s">
        <v>20</v>
      </c>
      <c r="L14" s="87" t="s">
        <v>20</v>
      </c>
      <c r="M14" s="110"/>
    </row>
    <row r="15" spans="1:14" x14ac:dyDescent="0.25">
      <c r="A15" s="26">
        <v>1</v>
      </c>
      <c r="B15" s="26">
        <v>2</v>
      </c>
      <c r="C15" s="26">
        <v>3</v>
      </c>
      <c r="D15" s="26">
        <v>4</v>
      </c>
      <c r="E15" s="26">
        <v>5</v>
      </c>
      <c r="F15" s="26">
        <v>6</v>
      </c>
      <c r="G15" s="26">
        <v>7</v>
      </c>
      <c r="H15" s="26">
        <v>8</v>
      </c>
      <c r="I15" s="26">
        <v>10</v>
      </c>
      <c r="J15" s="26">
        <v>11</v>
      </c>
      <c r="K15" s="48">
        <v>12</v>
      </c>
      <c r="L15" s="87">
        <v>13</v>
      </c>
      <c r="M15" s="26">
        <v>14</v>
      </c>
    </row>
    <row r="16" spans="1:14" ht="78.75" customHeight="1" x14ac:dyDescent="0.25">
      <c r="A16" s="118">
        <v>1</v>
      </c>
      <c r="B16" s="107" t="s">
        <v>30</v>
      </c>
      <c r="C16" s="118" t="s">
        <v>71</v>
      </c>
      <c r="D16" s="27" t="s">
        <v>72</v>
      </c>
      <c r="E16" s="26"/>
      <c r="F16" s="28"/>
      <c r="G16" s="28"/>
      <c r="H16" s="26"/>
      <c r="I16" s="29">
        <f>SUM(I20,I23,I29,I31,I34)</f>
        <v>15023.520999999999</v>
      </c>
      <c r="J16" s="29">
        <f>SUM(J20,J23,J29,J31,J34)</f>
        <v>16289.967999999999</v>
      </c>
      <c r="K16" s="29">
        <f>SUM(K17:K19)</f>
        <v>15873.575999999999</v>
      </c>
      <c r="L16" s="29">
        <f>SUM(L23,L29,L20,L31,L34)</f>
        <v>15873.575999999999</v>
      </c>
      <c r="M16" s="30">
        <f>SUM(M17:M19)</f>
        <v>63060.640999999989</v>
      </c>
    </row>
    <row r="17" spans="1:13" ht="38.25" customHeight="1" x14ac:dyDescent="0.25">
      <c r="A17" s="121"/>
      <c r="B17" s="108"/>
      <c r="C17" s="121"/>
      <c r="D17" s="31" t="s">
        <v>75</v>
      </c>
      <c r="E17" s="26">
        <v>241</v>
      </c>
      <c r="F17" s="28" t="s">
        <v>131</v>
      </c>
      <c r="G17" s="28"/>
      <c r="H17" s="26"/>
      <c r="I17" s="32">
        <f>SUM(I21,I24,I25,I32,I33,I34)</f>
        <v>13398.258999999998</v>
      </c>
      <c r="J17" s="32">
        <f>SUM(J21,J24,J25,J31,J34)</f>
        <v>14206.664999999999</v>
      </c>
      <c r="K17" s="32">
        <f>SUM(K20,K24,K25,K31,K34)</f>
        <v>13738.672999999999</v>
      </c>
      <c r="L17" s="32">
        <f>SUM(L21,L24:L25,L31,L34)</f>
        <v>13738.672999999999</v>
      </c>
      <c r="M17" s="33">
        <f>SUM(I17:L17)</f>
        <v>55082.26999999999</v>
      </c>
    </row>
    <row r="18" spans="1:13" ht="15.75" customHeight="1" x14ac:dyDescent="0.25">
      <c r="A18" s="121"/>
      <c r="B18" s="108"/>
      <c r="C18" s="121"/>
      <c r="D18" s="118" t="s">
        <v>73</v>
      </c>
      <c r="E18" s="107">
        <v>242</v>
      </c>
      <c r="F18" s="111" t="s">
        <v>79</v>
      </c>
      <c r="G18" s="111"/>
      <c r="H18" s="107"/>
      <c r="I18" s="113">
        <f>SUM(I27,I28,I26,I29)</f>
        <v>1625.2620000000002</v>
      </c>
      <c r="J18" s="113">
        <f>SUM(J26:J28,J30)</f>
        <v>2083.3029999999999</v>
      </c>
      <c r="K18" s="113">
        <f>SUM(K26:K28,K30)</f>
        <v>2134.9030000000002</v>
      </c>
      <c r="L18" s="113">
        <f>SUM(L26:L28,L29)</f>
        <v>2134.9030000000002</v>
      </c>
      <c r="M18" s="113">
        <f>SUM(I18:L19)</f>
        <v>7978.371000000001</v>
      </c>
    </row>
    <row r="19" spans="1:13" ht="34.5" customHeight="1" x14ac:dyDescent="0.25">
      <c r="A19" s="122"/>
      <c r="B19" s="109"/>
      <c r="C19" s="122"/>
      <c r="D19" s="119"/>
      <c r="E19" s="97"/>
      <c r="F19" s="97"/>
      <c r="G19" s="97"/>
      <c r="H19" s="97"/>
      <c r="I19" s="114"/>
      <c r="J19" s="114"/>
      <c r="K19" s="97"/>
      <c r="L19" s="114"/>
      <c r="M19" s="114"/>
    </row>
    <row r="20" spans="1:13" ht="38.25" x14ac:dyDescent="0.25">
      <c r="A20" s="120" t="s">
        <v>1</v>
      </c>
      <c r="B20" s="110" t="s">
        <v>76</v>
      </c>
      <c r="C20" s="120" t="s">
        <v>77</v>
      </c>
      <c r="D20" s="31" t="s">
        <v>78</v>
      </c>
      <c r="E20" s="26">
        <v>241</v>
      </c>
      <c r="F20" s="28" t="s">
        <v>79</v>
      </c>
      <c r="G20" s="28" t="s">
        <v>100</v>
      </c>
      <c r="H20" s="26">
        <v>540</v>
      </c>
      <c r="I20" s="30">
        <v>0</v>
      </c>
      <c r="J20" s="30">
        <v>0</v>
      </c>
      <c r="K20" s="30">
        <v>0</v>
      </c>
      <c r="L20" s="30">
        <f>SUM(L21:L22)</f>
        <v>0</v>
      </c>
      <c r="M20" s="30">
        <f>SUM(I20:L20)</f>
        <v>0</v>
      </c>
    </row>
    <row r="21" spans="1:13" ht="15.75" customHeight="1" x14ac:dyDescent="0.25">
      <c r="A21" s="120"/>
      <c r="B21" s="110"/>
      <c r="C21" s="120"/>
      <c r="D21" s="126" t="s">
        <v>75</v>
      </c>
      <c r="E21" s="107">
        <v>241</v>
      </c>
      <c r="F21" s="111" t="s">
        <v>79</v>
      </c>
      <c r="G21" s="111" t="s">
        <v>100</v>
      </c>
      <c r="H21" s="107">
        <v>540</v>
      </c>
      <c r="I21" s="113">
        <v>0</v>
      </c>
      <c r="J21" s="113">
        <v>0</v>
      </c>
      <c r="K21" s="116" t="s">
        <v>139</v>
      </c>
      <c r="L21" s="116" t="s">
        <v>139</v>
      </c>
      <c r="M21" s="113">
        <f>SUM(I21:L22)</f>
        <v>0</v>
      </c>
    </row>
    <row r="22" spans="1:13" x14ac:dyDescent="0.25">
      <c r="A22" s="120"/>
      <c r="B22" s="110"/>
      <c r="C22" s="120"/>
      <c r="D22" s="133"/>
      <c r="E22" s="115"/>
      <c r="F22" s="131"/>
      <c r="G22" s="131"/>
      <c r="H22" s="115"/>
      <c r="I22" s="109"/>
      <c r="J22" s="109"/>
      <c r="K22" s="117"/>
      <c r="L22" s="153"/>
      <c r="M22" s="114"/>
    </row>
    <row r="23" spans="1:13" ht="38.25" x14ac:dyDescent="0.25">
      <c r="A23" s="118" t="s">
        <v>49</v>
      </c>
      <c r="B23" s="107" t="s">
        <v>80</v>
      </c>
      <c r="C23" s="126" t="s">
        <v>81</v>
      </c>
      <c r="D23" s="31" t="s">
        <v>78</v>
      </c>
      <c r="E23" s="26"/>
      <c r="F23" s="28"/>
      <c r="G23" s="28"/>
      <c r="H23" s="26"/>
      <c r="I23" s="30">
        <f>SUM(I24:I28)</f>
        <v>861.92499999999984</v>
      </c>
      <c r="J23" s="30">
        <f>SUM(J24:J28)</f>
        <v>1872.4999999999998</v>
      </c>
      <c r="K23" s="30">
        <f>SUM(K24:K28)</f>
        <v>2276.7000000000003</v>
      </c>
      <c r="L23" s="30">
        <f>SUM(L24:L28)</f>
        <v>2276.7000000000003</v>
      </c>
      <c r="M23" s="30">
        <f>SUM(I23:L23)</f>
        <v>7287.8250000000007</v>
      </c>
    </row>
    <row r="24" spans="1:13" x14ac:dyDescent="0.25">
      <c r="A24" s="123"/>
      <c r="B24" s="108"/>
      <c r="C24" s="127"/>
      <c r="D24" s="126" t="s">
        <v>75</v>
      </c>
      <c r="E24" s="26">
        <v>241</v>
      </c>
      <c r="F24" s="28" t="s">
        <v>79</v>
      </c>
      <c r="G24" s="28" t="s">
        <v>101</v>
      </c>
      <c r="H24" s="26">
        <v>540</v>
      </c>
      <c r="I24" s="32">
        <v>250</v>
      </c>
      <c r="J24" s="32">
        <v>450</v>
      </c>
      <c r="K24" s="32">
        <v>450</v>
      </c>
      <c r="L24" s="32">
        <v>450</v>
      </c>
      <c r="M24" s="32">
        <f>SUM(I24:L24)</f>
        <v>1600</v>
      </c>
    </row>
    <row r="25" spans="1:13" x14ac:dyDescent="0.25">
      <c r="A25" s="123"/>
      <c r="B25" s="108"/>
      <c r="C25" s="127"/>
      <c r="D25" s="129"/>
      <c r="E25" s="49">
        <v>241</v>
      </c>
      <c r="F25" s="50" t="s">
        <v>79</v>
      </c>
      <c r="G25" s="50" t="s">
        <v>99</v>
      </c>
      <c r="H25" s="49">
        <v>540</v>
      </c>
      <c r="I25" s="32">
        <v>528.76599999999996</v>
      </c>
      <c r="J25" s="32">
        <v>881.3</v>
      </c>
      <c r="K25" s="32">
        <v>1233.9000000000001</v>
      </c>
      <c r="L25" s="32">
        <v>1233.9000000000001</v>
      </c>
      <c r="M25" s="32">
        <f>SUM(I25:L25)</f>
        <v>3877.866</v>
      </c>
    </row>
    <row r="26" spans="1:13" x14ac:dyDescent="0.25">
      <c r="A26" s="123"/>
      <c r="B26" s="125"/>
      <c r="C26" s="128"/>
      <c r="D26" s="126" t="s">
        <v>73</v>
      </c>
      <c r="E26" s="26">
        <v>242</v>
      </c>
      <c r="F26" s="28" t="s">
        <v>79</v>
      </c>
      <c r="G26" s="28" t="s">
        <v>101</v>
      </c>
      <c r="H26" s="26">
        <v>244</v>
      </c>
      <c r="I26" s="32">
        <v>0.18</v>
      </c>
      <c r="J26" s="32">
        <v>411.9</v>
      </c>
      <c r="K26" s="32">
        <v>411.9</v>
      </c>
      <c r="L26" s="32">
        <v>411.9</v>
      </c>
      <c r="M26" s="32">
        <f>SUM(I26:L26)</f>
        <v>1235.8800000000001</v>
      </c>
    </row>
    <row r="27" spans="1:13" x14ac:dyDescent="0.25">
      <c r="A27" s="123"/>
      <c r="B27" s="125"/>
      <c r="C27" s="128"/>
      <c r="D27" s="127"/>
      <c r="E27" s="49">
        <v>242</v>
      </c>
      <c r="F27" s="50" t="s">
        <v>79</v>
      </c>
      <c r="G27" s="50" t="s">
        <v>99</v>
      </c>
      <c r="H27" s="49">
        <v>244</v>
      </c>
      <c r="I27" s="32">
        <v>77.55</v>
      </c>
      <c r="J27" s="32">
        <v>129.30000000000001</v>
      </c>
      <c r="K27" s="32">
        <v>180.9</v>
      </c>
      <c r="L27" s="32">
        <v>180.9</v>
      </c>
      <c r="M27" s="32">
        <f>SUM(I27:L27)</f>
        <v>568.65</v>
      </c>
    </row>
    <row r="28" spans="1:13" x14ac:dyDescent="0.25">
      <c r="A28" s="124"/>
      <c r="B28" s="97"/>
      <c r="C28" s="129"/>
      <c r="D28" s="129"/>
      <c r="E28" s="49">
        <v>242</v>
      </c>
      <c r="F28" s="50" t="s">
        <v>79</v>
      </c>
      <c r="G28" s="50" t="s">
        <v>98</v>
      </c>
      <c r="H28" s="49">
        <v>244</v>
      </c>
      <c r="I28" s="32">
        <v>5.4290000000000003</v>
      </c>
      <c r="J28" s="32">
        <v>0</v>
      </c>
      <c r="K28" s="32">
        <v>0</v>
      </c>
      <c r="L28" s="32">
        <v>0</v>
      </c>
      <c r="M28" s="32">
        <f>SUM(I28:L28)</f>
        <v>5.4290000000000003</v>
      </c>
    </row>
    <row r="29" spans="1:13" ht="38.25" x14ac:dyDescent="0.25">
      <c r="A29" s="118" t="s">
        <v>51</v>
      </c>
      <c r="B29" s="110" t="s">
        <v>82</v>
      </c>
      <c r="C29" s="132" t="s">
        <v>83</v>
      </c>
      <c r="D29" s="31" t="s">
        <v>78</v>
      </c>
      <c r="E29" s="26">
        <v>242</v>
      </c>
      <c r="F29" s="28" t="s">
        <v>79</v>
      </c>
      <c r="G29" s="28" t="s">
        <v>156</v>
      </c>
      <c r="H29" s="26">
        <v>244</v>
      </c>
      <c r="I29" s="30">
        <v>1542.1030000000001</v>
      </c>
      <c r="J29" s="30">
        <v>1542.1030000000001</v>
      </c>
      <c r="K29" s="30">
        <v>1542.1030000000001</v>
      </c>
      <c r="L29" s="30">
        <f>SUM(L30)</f>
        <v>1542.1030000000001</v>
      </c>
      <c r="M29" s="30">
        <f>SUM(I29:L29)</f>
        <v>6168.4120000000003</v>
      </c>
    </row>
    <row r="30" spans="1:13" ht="38.25" x14ac:dyDescent="0.25">
      <c r="A30" s="122"/>
      <c r="B30" s="110"/>
      <c r="C30" s="132"/>
      <c r="D30" s="31" t="s">
        <v>73</v>
      </c>
      <c r="E30" s="26">
        <v>242</v>
      </c>
      <c r="F30" s="28" t="s">
        <v>79</v>
      </c>
      <c r="G30" s="28" t="s">
        <v>102</v>
      </c>
      <c r="H30" s="26">
        <v>244</v>
      </c>
      <c r="I30" s="32">
        <v>1542.1030000000001</v>
      </c>
      <c r="J30" s="32">
        <v>1542.1030000000001</v>
      </c>
      <c r="K30" s="32">
        <v>1542.1030000000001</v>
      </c>
      <c r="L30" s="32">
        <v>1542.1030000000001</v>
      </c>
      <c r="M30" s="32">
        <f>SUM(I30:L30)</f>
        <v>6168.4120000000003</v>
      </c>
    </row>
    <row r="31" spans="1:13" ht="38.25" x14ac:dyDescent="0.25">
      <c r="A31" s="118" t="s">
        <v>57</v>
      </c>
      <c r="B31" s="110" t="s">
        <v>85</v>
      </c>
      <c r="C31" s="107" t="s">
        <v>86</v>
      </c>
      <c r="D31" s="31" t="s">
        <v>78</v>
      </c>
      <c r="E31" s="26">
        <v>241</v>
      </c>
      <c r="F31" s="28" t="s">
        <v>84</v>
      </c>
      <c r="G31" s="28"/>
      <c r="H31" s="26"/>
      <c r="I31" s="30">
        <f>SUM(I32:I33)</f>
        <v>3461.72</v>
      </c>
      <c r="J31" s="30">
        <f>SUM(J32:J33)</f>
        <v>3670.5920000000001</v>
      </c>
      <c r="K31" s="30">
        <f>SUM(K32:K33)</f>
        <v>2850</v>
      </c>
      <c r="L31" s="30">
        <f>SUM(L32:L33)</f>
        <v>2850</v>
      </c>
      <c r="M31" s="30">
        <f>SUM(I31:L31)</f>
        <v>12832.312</v>
      </c>
    </row>
    <row r="32" spans="1:13" ht="25.5" x14ac:dyDescent="0.25">
      <c r="A32" s="122"/>
      <c r="B32" s="110"/>
      <c r="C32" s="108"/>
      <c r="D32" s="31" t="s">
        <v>75</v>
      </c>
      <c r="E32" s="26">
        <v>241</v>
      </c>
      <c r="F32" s="28" t="s">
        <v>84</v>
      </c>
      <c r="G32" s="28" t="s">
        <v>103</v>
      </c>
      <c r="H32" s="26">
        <v>244</v>
      </c>
      <c r="I32" s="32">
        <v>443</v>
      </c>
      <c r="J32" s="32">
        <v>350</v>
      </c>
      <c r="K32" s="32">
        <v>350</v>
      </c>
      <c r="L32" s="32">
        <v>350</v>
      </c>
      <c r="M32" s="32">
        <f>SUM(I32:L32)</f>
        <v>1493</v>
      </c>
    </row>
    <row r="33" spans="1:16" ht="25.5" x14ac:dyDescent="0.25">
      <c r="A33" s="83"/>
      <c r="B33" s="82"/>
      <c r="C33" s="115"/>
      <c r="D33" s="81" t="s">
        <v>75</v>
      </c>
      <c r="E33" s="80">
        <v>241</v>
      </c>
      <c r="F33" s="28" t="s">
        <v>84</v>
      </c>
      <c r="G33" s="28" t="s">
        <v>159</v>
      </c>
      <c r="H33" s="80">
        <v>244</v>
      </c>
      <c r="I33" s="32">
        <v>3018.72</v>
      </c>
      <c r="J33" s="32">
        <v>3320.5920000000001</v>
      </c>
      <c r="K33" s="32">
        <v>2500</v>
      </c>
      <c r="L33" s="32">
        <v>2500</v>
      </c>
      <c r="M33" s="32">
        <f>SUM(I33:L33)</f>
        <v>11339.312</v>
      </c>
    </row>
    <row r="34" spans="1:16" ht="63" customHeight="1" x14ac:dyDescent="0.25">
      <c r="A34" s="118" t="s">
        <v>60</v>
      </c>
      <c r="B34" s="107" t="s">
        <v>87</v>
      </c>
      <c r="C34" s="126" t="s">
        <v>88</v>
      </c>
      <c r="D34" s="31" t="s">
        <v>78</v>
      </c>
      <c r="E34" s="26">
        <v>241</v>
      </c>
      <c r="F34" s="28" t="s">
        <v>84</v>
      </c>
      <c r="G34" s="28"/>
      <c r="H34" s="26"/>
      <c r="I34" s="30">
        <f>SUM(I35:I44)</f>
        <v>9157.7729999999992</v>
      </c>
      <c r="J34" s="30">
        <f>SUM(J35:J44)</f>
        <v>9204.7729999999992</v>
      </c>
      <c r="K34" s="30">
        <f>SUM(K35:K44)</f>
        <v>9204.7729999999992</v>
      </c>
      <c r="L34" s="30">
        <f>SUM(L35:L44)</f>
        <v>9204.7729999999992</v>
      </c>
      <c r="M34" s="30">
        <f>SUM(I34:L34)</f>
        <v>36772.091999999997</v>
      </c>
    </row>
    <row r="35" spans="1:16" ht="25.5" x14ac:dyDescent="0.25">
      <c r="A35" s="121"/>
      <c r="B35" s="108"/>
      <c r="C35" s="127"/>
      <c r="D35" s="31" t="s">
        <v>75</v>
      </c>
      <c r="E35" s="26">
        <v>241</v>
      </c>
      <c r="F35" s="28" t="s">
        <v>84</v>
      </c>
      <c r="G35" s="28" t="s">
        <v>104</v>
      </c>
      <c r="H35" s="26">
        <v>111</v>
      </c>
      <c r="I35" s="32">
        <v>4863.9759999999997</v>
      </c>
      <c r="J35" s="32">
        <v>4863.9759999999997</v>
      </c>
      <c r="K35" s="32">
        <v>4863.9759999999997</v>
      </c>
      <c r="L35" s="32">
        <v>4863.9759999999997</v>
      </c>
      <c r="M35" s="32">
        <f>SUM(I35:L35)</f>
        <v>19455.903999999999</v>
      </c>
    </row>
    <row r="36" spans="1:16" ht="25.5" x14ac:dyDescent="0.25">
      <c r="A36" s="121"/>
      <c r="B36" s="108"/>
      <c r="C36" s="127"/>
      <c r="D36" s="31" t="s">
        <v>75</v>
      </c>
      <c r="E36" s="26">
        <v>241</v>
      </c>
      <c r="F36" s="28" t="s">
        <v>84</v>
      </c>
      <c r="G36" s="28" t="s">
        <v>104</v>
      </c>
      <c r="H36" s="26">
        <v>119</v>
      </c>
      <c r="I36" s="32">
        <v>1468.92</v>
      </c>
      <c r="J36" s="32">
        <v>1468.92</v>
      </c>
      <c r="K36" s="32">
        <v>1468.92</v>
      </c>
      <c r="L36" s="32">
        <v>1468.92</v>
      </c>
      <c r="M36" s="32">
        <f>SUM(I36:L36)</f>
        <v>5875.68</v>
      </c>
    </row>
    <row r="37" spans="1:16" ht="25.5" x14ac:dyDescent="0.25">
      <c r="A37" s="121"/>
      <c r="B37" s="108"/>
      <c r="C37" s="127"/>
      <c r="D37" s="31" t="s">
        <v>75</v>
      </c>
      <c r="E37" s="26">
        <v>241</v>
      </c>
      <c r="F37" s="28" t="s">
        <v>84</v>
      </c>
      <c r="G37" s="28" t="s">
        <v>104</v>
      </c>
      <c r="H37" s="26">
        <v>112</v>
      </c>
      <c r="I37" s="32">
        <v>585</v>
      </c>
      <c r="J37" s="32">
        <v>585</v>
      </c>
      <c r="K37" s="32">
        <v>585</v>
      </c>
      <c r="L37" s="32">
        <v>585</v>
      </c>
      <c r="M37" s="32">
        <f>SUM(I37:L37)</f>
        <v>2340</v>
      </c>
    </row>
    <row r="38" spans="1:16" ht="25.5" x14ac:dyDescent="0.25">
      <c r="A38" s="121"/>
      <c r="B38" s="108"/>
      <c r="C38" s="127"/>
      <c r="D38" s="31" t="s">
        <v>75</v>
      </c>
      <c r="E38" s="26">
        <v>241</v>
      </c>
      <c r="F38" s="28" t="s">
        <v>84</v>
      </c>
      <c r="G38" s="28" t="s">
        <v>104</v>
      </c>
      <c r="H38" s="26">
        <v>244</v>
      </c>
      <c r="I38" s="32">
        <v>2179.877</v>
      </c>
      <c r="J38" s="32">
        <v>2179.877</v>
      </c>
      <c r="K38" s="32">
        <v>2179.877</v>
      </c>
      <c r="L38" s="32">
        <v>2179.877</v>
      </c>
      <c r="M38" s="32">
        <f>SUM(I38:L38)</f>
        <v>8719.5079999999998</v>
      </c>
      <c r="N38" s="22"/>
      <c r="O38" s="22"/>
    </row>
    <row r="39" spans="1:16" ht="25.5" x14ac:dyDescent="0.25">
      <c r="A39" s="121"/>
      <c r="B39" s="108"/>
      <c r="C39" s="127"/>
      <c r="D39" s="45" t="s">
        <v>75</v>
      </c>
      <c r="E39" s="49">
        <v>241</v>
      </c>
      <c r="F39" s="50" t="s">
        <v>84</v>
      </c>
      <c r="G39" s="28" t="s">
        <v>105</v>
      </c>
      <c r="H39" s="49">
        <v>119</v>
      </c>
      <c r="I39" s="32">
        <v>0</v>
      </c>
      <c r="J39" s="32">
        <v>0</v>
      </c>
      <c r="K39" s="32">
        <v>0</v>
      </c>
      <c r="L39" s="32">
        <v>0</v>
      </c>
      <c r="M39" s="32">
        <f>SUM(I39:L39)</f>
        <v>0</v>
      </c>
      <c r="N39" s="22"/>
      <c r="O39" s="22"/>
    </row>
    <row r="40" spans="1:16" ht="25.5" x14ac:dyDescent="0.25">
      <c r="A40" s="121"/>
      <c r="B40" s="108"/>
      <c r="C40" s="127"/>
      <c r="D40" s="45" t="s">
        <v>75</v>
      </c>
      <c r="E40" s="49">
        <v>241</v>
      </c>
      <c r="F40" s="50" t="s">
        <v>84</v>
      </c>
      <c r="G40" s="28" t="s">
        <v>105</v>
      </c>
      <c r="H40" s="49">
        <v>111</v>
      </c>
      <c r="I40" s="32">
        <v>0</v>
      </c>
      <c r="J40" s="32">
        <v>0</v>
      </c>
      <c r="K40" s="32">
        <v>0</v>
      </c>
      <c r="L40" s="32">
        <v>0</v>
      </c>
      <c r="M40" s="32">
        <f>SUM(I40:L40)</f>
        <v>0</v>
      </c>
      <c r="N40" s="22"/>
      <c r="O40" s="22"/>
    </row>
    <row r="41" spans="1:16" ht="25.5" x14ac:dyDescent="0.25">
      <c r="A41" s="121"/>
      <c r="B41" s="108"/>
      <c r="C41" s="127"/>
      <c r="D41" s="45" t="s">
        <v>75</v>
      </c>
      <c r="E41" s="49">
        <v>241</v>
      </c>
      <c r="F41" s="50" t="s">
        <v>84</v>
      </c>
      <c r="G41" s="28" t="s">
        <v>105</v>
      </c>
      <c r="H41" s="49">
        <v>244</v>
      </c>
      <c r="I41" s="32">
        <v>55</v>
      </c>
      <c r="J41" s="32">
        <v>102</v>
      </c>
      <c r="K41" s="32">
        <v>102</v>
      </c>
      <c r="L41" s="32">
        <v>102</v>
      </c>
      <c r="M41" s="32">
        <f>SUM(I41:L41)</f>
        <v>361</v>
      </c>
      <c r="N41" s="22"/>
      <c r="O41" s="22"/>
    </row>
    <row r="42" spans="1:16" ht="25.5" x14ac:dyDescent="0.25">
      <c r="A42" s="121"/>
      <c r="B42" s="108"/>
      <c r="C42" s="127"/>
      <c r="D42" s="71" t="s">
        <v>75</v>
      </c>
      <c r="E42" s="49">
        <v>241</v>
      </c>
      <c r="F42" s="50" t="s">
        <v>84</v>
      </c>
      <c r="G42" s="28" t="s">
        <v>104</v>
      </c>
      <c r="H42" s="49">
        <v>852</v>
      </c>
      <c r="I42" s="32">
        <v>1.796</v>
      </c>
      <c r="J42" s="32">
        <v>1.796</v>
      </c>
      <c r="K42" s="32">
        <v>1.796</v>
      </c>
      <c r="L42" s="32">
        <v>1.796</v>
      </c>
      <c r="M42" s="32">
        <f>SUM(I42:L42)</f>
        <v>7.1840000000000002</v>
      </c>
      <c r="N42" s="22"/>
      <c r="O42" s="22"/>
    </row>
    <row r="43" spans="1:16" ht="25.5" x14ac:dyDescent="0.25">
      <c r="A43" s="121"/>
      <c r="B43" s="108"/>
      <c r="C43" s="127"/>
      <c r="D43" s="77" t="s">
        <v>75</v>
      </c>
      <c r="E43" s="49">
        <v>241</v>
      </c>
      <c r="F43" s="50" t="s">
        <v>84</v>
      </c>
      <c r="G43" s="28" t="s">
        <v>104</v>
      </c>
      <c r="H43" s="49">
        <v>853</v>
      </c>
      <c r="I43" s="32">
        <v>3</v>
      </c>
      <c r="J43" s="32">
        <v>3</v>
      </c>
      <c r="K43" s="32">
        <v>3</v>
      </c>
      <c r="L43" s="32">
        <v>3</v>
      </c>
      <c r="M43" s="32">
        <f>SUM(I43:L43)</f>
        <v>12</v>
      </c>
      <c r="N43" s="22"/>
      <c r="O43" s="22"/>
    </row>
    <row r="44" spans="1:16" ht="25.5" x14ac:dyDescent="0.25">
      <c r="A44" s="121"/>
      <c r="B44" s="108"/>
      <c r="C44" s="127"/>
      <c r="D44" s="70" t="s">
        <v>75</v>
      </c>
      <c r="E44" s="49">
        <v>241</v>
      </c>
      <c r="F44" s="50" t="s">
        <v>84</v>
      </c>
      <c r="G44" s="28" t="s">
        <v>132</v>
      </c>
      <c r="H44" s="49">
        <v>244</v>
      </c>
      <c r="I44" s="32">
        <v>0.20399999999999999</v>
      </c>
      <c r="J44" s="78">
        <v>0.20399999999999999</v>
      </c>
      <c r="K44" s="32">
        <v>0.20399999999999999</v>
      </c>
      <c r="L44" s="32">
        <v>0.20399999999999999</v>
      </c>
      <c r="M44" s="32">
        <f>SUM(I44:L44)</f>
        <v>0.81599999999999995</v>
      </c>
      <c r="N44" s="22"/>
      <c r="O44" s="22"/>
    </row>
    <row r="45" spans="1:16" ht="18.75" x14ac:dyDescent="0.25">
      <c r="A45" s="2"/>
      <c r="O45" s="22"/>
      <c r="P45" s="22"/>
    </row>
    <row r="46" spans="1:16" x14ac:dyDescent="0.25">
      <c r="O46" s="22"/>
      <c r="P46" s="22"/>
    </row>
    <row r="47" spans="1:16" x14ac:dyDescent="0.25">
      <c r="O47" s="22"/>
      <c r="P47" s="22"/>
    </row>
  </sheetData>
  <mergeCells count="54">
    <mergeCell ref="L18:L19"/>
    <mergeCell ref="K12:M12"/>
    <mergeCell ref="C31:C33"/>
    <mergeCell ref="A34:A44"/>
    <mergeCell ref="A31:A32"/>
    <mergeCell ref="B31:B32"/>
    <mergeCell ref="G21:G22"/>
    <mergeCell ref="F21:F22"/>
    <mergeCell ref="E21:E22"/>
    <mergeCell ref="C34:C44"/>
    <mergeCell ref="B34:B44"/>
    <mergeCell ref="B29:B30"/>
    <mergeCell ref="C29:C30"/>
    <mergeCell ref="A29:A30"/>
    <mergeCell ref="D21:D22"/>
    <mergeCell ref="D26:D28"/>
    <mergeCell ref="D24:D25"/>
    <mergeCell ref="A23:A28"/>
    <mergeCell ref="B13:B14"/>
    <mergeCell ref="C13:C14"/>
    <mergeCell ref="D13:D14"/>
    <mergeCell ref="E13:H13"/>
    <mergeCell ref="B23:B28"/>
    <mergeCell ref="C23:C28"/>
    <mergeCell ref="K18:K19"/>
    <mergeCell ref="D18:D19"/>
    <mergeCell ref="E18:E19"/>
    <mergeCell ref="A20:A22"/>
    <mergeCell ref="B20:B22"/>
    <mergeCell ref="C20:C22"/>
    <mergeCell ref="A16:A19"/>
    <mergeCell ref="C16:C19"/>
    <mergeCell ref="M21:M22"/>
    <mergeCell ref="H21:H22"/>
    <mergeCell ref="K21:K22"/>
    <mergeCell ref="I21:I22"/>
    <mergeCell ref="J21:J22"/>
    <mergeCell ref="L21:L22"/>
    <mergeCell ref="I1:N4"/>
    <mergeCell ref="B16:B19"/>
    <mergeCell ref="M13:M14"/>
    <mergeCell ref="G18:G19"/>
    <mergeCell ref="H18:H19"/>
    <mergeCell ref="A6:N6"/>
    <mergeCell ref="F18:F19"/>
    <mergeCell ref="A7:N7"/>
    <mergeCell ref="A8:N8"/>
    <mergeCell ref="A9:N9"/>
    <mergeCell ref="A10:N10"/>
    <mergeCell ref="J18:J19"/>
    <mergeCell ref="M18:M19"/>
    <mergeCell ref="A11:N11"/>
    <mergeCell ref="I18:I19"/>
    <mergeCell ref="A13:A14"/>
  </mergeCells>
  <pageMargins left="0.78740157480314965" right="0.78740157480314965" top="1.181102362204724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57"/>
  <sheetViews>
    <sheetView zoomScaleNormal="100" workbookViewId="0">
      <selection activeCell="E57" sqref="E57"/>
    </sheetView>
  </sheetViews>
  <sheetFormatPr defaultRowHeight="18.75" x14ac:dyDescent="0.3"/>
  <cols>
    <col min="1" max="1" width="4" style="7" customWidth="1"/>
    <col min="2" max="2" width="15.375" style="7" customWidth="1"/>
    <col min="3" max="3" width="20.125" style="7" customWidth="1"/>
    <col min="4" max="4" width="24" style="7" customWidth="1"/>
    <col min="5" max="5" width="11.25" style="7" customWidth="1"/>
    <col min="6" max="9" width="10.625" style="7" customWidth="1"/>
    <col min="10" max="10" width="0.5" style="7" customWidth="1"/>
    <col min="11" max="16384" width="9" style="7"/>
  </cols>
  <sheetData>
    <row r="2" spans="1:10" x14ac:dyDescent="0.3">
      <c r="C2" s="6"/>
      <c r="E2" s="105" t="s">
        <v>90</v>
      </c>
      <c r="F2" s="106"/>
      <c r="G2" s="106"/>
      <c r="H2" s="106"/>
      <c r="I2" s="106"/>
      <c r="J2" s="106"/>
    </row>
    <row r="3" spans="1:10" x14ac:dyDescent="0.3">
      <c r="C3" s="6"/>
      <c r="E3" s="106"/>
      <c r="F3" s="106"/>
      <c r="G3" s="106"/>
      <c r="H3" s="106"/>
      <c r="I3" s="106"/>
      <c r="J3" s="106"/>
    </row>
    <row r="4" spans="1:10" ht="30" customHeight="1" x14ac:dyDescent="0.3">
      <c r="C4" s="6"/>
      <c r="E4" s="106"/>
      <c r="F4" s="106"/>
      <c r="G4" s="106"/>
      <c r="H4" s="106"/>
      <c r="I4" s="106"/>
      <c r="J4" s="106"/>
    </row>
    <row r="5" spans="1:10" ht="8.25" hidden="1" customHeight="1" x14ac:dyDescent="0.3">
      <c r="A5" s="6"/>
      <c r="E5" s="106"/>
      <c r="F5" s="106"/>
      <c r="G5" s="106"/>
      <c r="H5" s="106"/>
      <c r="I5" s="106"/>
      <c r="J5" s="106"/>
    </row>
    <row r="6" spans="1:10" x14ac:dyDescent="0.3">
      <c r="A6" s="2"/>
    </row>
    <row r="7" spans="1:10" s="1" customFormat="1" ht="15.75" x14ac:dyDescent="0.25">
      <c r="A7" s="103" t="s">
        <v>0</v>
      </c>
      <c r="B7" s="103"/>
      <c r="C7" s="103"/>
      <c r="D7" s="103"/>
      <c r="E7" s="103"/>
      <c r="F7" s="103"/>
      <c r="G7" s="103"/>
      <c r="H7" s="103"/>
      <c r="I7" s="103"/>
      <c r="J7" s="103"/>
    </row>
    <row r="8" spans="1:10" s="1" customFormat="1" ht="15.75" x14ac:dyDescent="0.25">
      <c r="A8" s="103" t="s">
        <v>35</v>
      </c>
      <c r="B8" s="103"/>
      <c r="C8" s="103"/>
      <c r="D8" s="103"/>
      <c r="E8" s="103"/>
      <c r="F8" s="103"/>
      <c r="G8" s="103"/>
      <c r="H8" s="103"/>
      <c r="I8" s="103"/>
      <c r="J8" s="103"/>
    </row>
    <row r="9" spans="1:10" s="1" customFormat="1" ht="15.75" x14ac:dyDescent="0.25">
      <c r="A9" s="103" t="s">
        <v>36</v>
      </c>
      <c r="B9" s="103"/>
      <c r="C9" s="103"/>
      <c r="D9" s="103"/>
      <c r="E9" s="103"/>
      <c r="F9" s="103"/>
      <c r="G9" s="103"/>
      <c r="H9" s="103"/>
      <c r="I9" s="103"/>
      <c r="J9" s="103"/>
    </row>
    <row r="10" spans="1:10" s="1" customFormat="1" ht="15.75" x14ac:dyDescent="0.25">
      <c r="A10" s="103" t="s">
        <v>37</v>
      </c>
      <c r="B10" s="103"/>
      <c r="C10" s="103"/>
      <c r="D10" s="103"/>
      <c r="E10" s="103"/>
      <c r="F10" s="103"/>
      <c r="G10" s="103"/>
      <c r="H10" s="103"/>
      <c r="I10" s="103"/>
      <c r="J10" s="103"/>
    </row>
    <row r="11" spans="1:10" s="1" customFormat="1" ht="15.75" x14ac:dyDescent="0.25">
      <c r="A11" s="103" t="s">
        <v>38</v>
      </c>
      <c r="B11" s="103"/>
      <c r="C11" s="103"/>
      <c r="D11" s="103"/>
      <c r="E11" s="103"/>
      <c r="F11" s="103"/>
      <c r="G11" s="103"/>
      <c r="H11" s="103"/>
      <c r="I11" s="103"/>
      <c r="J11" s="103"/>
    </row>
    <row r="12" spans="1:10" s="1" customFormat="1" ht="15.75" x14ac:dyDescent="0.25">
      <c r="A12" s="103" t="s">
        <v>39</v>
      </c>
      <c r="B12" s="103"/>
      <c r="C12" s="103"/>
      <c r="D12" s="103"/>
      <c r="E12" s="103"/>
      <c r="F12" s="103"/>
      <c r="G12" s="103"/>
      <c r="H12" s="103"/>
      <c r="I12" s="103"/>
      <c r="J12" s="103"/>
    </row>
    <row r="13" spans="1:10" s="1" customFormat="1" ht="15.75" x14ac:dyDescent="0.25">
      <c r="I13" s="1" t="s">
        <v>11</v>
      </c>
      <c r="J13" s="37"/>
    </row>
    <row r="14" spans="1:10" s="1" customFormat="1" ht="58.5" customHeight="1" x14ac:dyDescent="0.25">
      <c r="A14" s="135" t="s">
        <v>10</v>
      </c>
      <c r="B14" s="135" t="s">
        <v>22</v>
      </c>
      <c r="C14" s="135" t="s">
        <v>74</v>
      </c>
      <c r="D14" s="135" t="s">
        <v>29</v>
      </c>
      <c r="E14" s="34" t="s">
        <v>40</v>
      </c>
      <c r="F14" s="34" t="s">
        <v>41</v>
      </c>
      <c r="G14" s="46" t="s">
        <v>135</v>
      </c>
      <c r="H14" s="90" t="s">
        <v>160</v>
      </c>
      <c r="I14" s="135" t="s">
        <v>16</v>
      </c>
    </row>
    <row r="15" spans="1:10" s="1" customFormat="1" ht="32.25" customHeight="1" x14ac:dyDescent="0.25">
      <c r="A15" s="135"/>
      <c r="B15" s="135"/>
      <c r="C15" s="135"/>
      <c r="D15" s="135"/>
      <c r="E15" s="34" t="s">
        <v>20</v>
      </c>
      <c r="F15" s="34" t="s">
        <v>20</v>
      </c>
      <c r="G15" s="46" t="s">
        <v>20</v>
      </c>
      <c r="H15" s="90"/>
      <c r="I15" s="135"/>
    </row>
    <row r="16" spans="1:10" s="1" customFormat="1" ht="15.75" x14ac:dyDescent="0.25">
      <c r="A16" s="34">
        <v>1</v>
      </c>
      <c r="B16" s="34">
        <v>2</v>
      </c>
      <c r="C16" s="34">
        <v>3</v>
      </c>
      <c r="D16" s="34">
        <v>4</v>
      </c>
      <c r="E16" s="34">
        <v>6</v>
      </c>
      <c r="F16" s="34">
        <v>7</v>
      </c>
      <c r="G16" s="46"/>
      <c r="H16" s="90"/>
      <c r="I16" s="34">
        <v>8</v>
      </c>
    </row>
    <row r="17" spans="1:9" s="1" customFormat="1" ht="15.75" x14ac:dyDescent="0.25">
      <c r="A17" s="92" t="s">
        <v>92</v>
      </c>
      <c r="B17" s="134" t="s">
        <v>30</v>
      </c>
      <c r="C17" s="136" t="s">
        <v>91</v>
      </c>
      <c r="D17" s="35" t="s">
        <v>28</v>
      </c>
      <c r="E17" s="38">
        <f>SUM(E20:E21)</f>
        <v>15023.520999999999</v>
      </c>
      <c r="F17" s="38">
        <f>SUM(F20:F21)</f>
        <v>16289.967999999999</v>
      </c>
      <c r="G17" s="38">
        <f>SUM(G20:G21)</f>
        <v>15873.575999999999</v>
      </c>
      <c r="H17" s="38">
        <f>SUM(H20:H21)</f>
        <v>15873.575999999999</v>
      </c>
      <c r="I17" s="39">
        <f>SUM(E17:H17)</f>
        <v>63060.640999999996</v>
      </c>
    </row>
    <row r="18" spans="1:9" s="1" customFormat="1" ht="15.75" x14ac:dyDescent="0.25">
      <c r="A18" s="92"/>
      <c r="B18" s="134"/>
      <c r="C18" s="137"/>
      <c r="D18" s="35" t="s">
        <v>12</v>
      </c>
      <c r="E18" s="40"/>
      <c r="F18" s="40"/>
      <c r="G18" s="40"/>
      <c r="H18" s="40"/>
      <c r="I18" s="40"/>
    </row>
    <row r="19" spans="1:9" s="1" customFormat="1" x14ac:dyDescent="0.25">
      <c r="A19" s="92"/>
      <c r="B19" s="134"/>
      <c r="C19" s="137"/>
      <c r="D19" s="8" t="s">
        <v>32</v>
      </c>
      <c r="E19" s="40"/>
      <c r="F19" s="40"/>
      <c r="G19" s="40"/>
      <c r="H19" s="40"/>
      <c r="I19" s="40"/>
    </row>
    <row r="20" spans="1:9" s="1" customFormat="1" x14ac:dyDescent="0.25">
      <c r="A20" s="92"/>
      <c r="B20" s="134"/>
      <c r="C20" s="137"/>
      <c r="D20" s="35" t="s">
        <v>34</v>
      </c>
      <c r="E20" s="52">
        <f>SUM(E27,E34,E41,E48,E55)</f>
        <v>661.31600000000003</v>
      </c>
      <c r="F20" s="52">
        <f>SUM(F34,F55)</f>
        <v>1112.5999999999999</v>
      </c>
      <c r="G20" s="52">
        <f>SUM(G27,G34,G41,G48,G55)</f>
        <v>1516.8</v>
      </c>
      <c r="H20" s="52">
        <f>SUM(H27,H34,H41,H48,H55)</f>
        <v>1516.8</v>
      </c>
      <c r="I20" s="52">
        <f>SUM(E20:H20)</f>
        <v>4807.5159999999996</v>
      </c>
    </row>
    <row r="21" spans="1:9" s="1" customFormat="1" ht="15.75" x14ac:dyDescent="0.25">
      <c r="A21" s="92"/>
      <c r="B21" s="134"/>
      <c r="C21" s="137"/>
      <c r="D21" s="35" t="s">
        <v>31</v>
      </c>
      <c r="E21" s="53">
        <f>SUM(E28,E35,E42,E49,E56)</f>
        <v>14362.204999999998</v>
      </c>
      <c r="F21" s="53">
        <f>SUM(F28,F35,F42,F49,F56)</f>
        <v>15177.367999999999</v>
      </c>
      <c r="G21" s="53">
        <f>SUM(G28,G35,G42,G49,G56)</f>
        <v>14356.776</v>
      </c>
      <c r="H21" s="53">
        <f>SUM(H28,H35,H42,H49,H56)</f>
        <v>14356.776</v>
      </c>
      <c r="I21" s="53">
        <f>SUM(E21:H21)</f>
        <v>58253.124999999993</v>
      </c>
    </row>
    <row r="22" spans="1:9" s="1" customFormat="1" ht="50.25" x14ac:dyDescent="0.25">
      <c r="A22" s="92"/>
      <c r="B22" s="134"/>
      <c r="C22" s="137"/>
      <c r="D22" s="9" t="s">
        <v>33</v>
      </c>
      <c r="E22" s="35"/>
      <c r="F22" s="35"/>
      <c r="G22" s="47"/>
      <c r="H22" s="88"/>
      <c r="I22" s="35"/>
    </row>
    <row r="23" spans="1:9" s="1" customFormat="1" ht="15.75" x14ac:dyDescent="0.25">
      <c r="A23" s="92"/>
      <c r="B23" s="134"/>
      <c r="C23" s="138"/>
      <c r="D23" s="35" t="s">
        <v>13</v>
      </c>
      <c r="E23" s="35"/>
      <c r="F23" s="35"/>
      <c r="G23" s="47"/>
      <c r="H23" s="88"/>
      <c r="I23" s="35"/>
    </row>
    <row r="24" spans="1:9" s="1" customFormat="1" ht="15.75" x14ac:dyDescent="0.25">
      <c r="A24" s="92" t="s">
        <v>1</v>
      </c>
      <c r="B24" s="134" t="s">
        <v>76</v>
      </c>
      <c r="C24" s="134" t="s">
        <v>77</v>
      </c>
      <c r="D24" s="35" t="s">
        <v>28</v>
      </c>
      <c r="E24" s="41">
        <v>0</v>
      </c>
      <c r="F24" s="41">
        <v>0</v>
      </c>
      <c r="G24" s="41">
        <v>0</v>
      </c>
      <c r="H24" s="41">
        <f>SUM(H28)</f>
        <v>0</v>
      </c>
      <c r="I24" s="41">
        <f>SUM(E24:H24)</f>
        <v>0</v>
      </c>
    </row>
    <row r="25" spans="1:9" s="1" customFormat="1" ht="15.75" x14ac:dyDescent="0.25">
      <c r="A25" s="92"/>
      <c r="B25" s="134"/>
      <c r="C25" s="134"/>
      <c r="D25" s="35" t="s">
        <v>12</v>
      </c>
      <c r="E25" s="35"/>
      <c r="F25" s="35"/>
      <c r="G25" s="47"/>
      <c r="H25" s="88"/>
      <c r="I25" s="35"/>
    </row>
    <row r="26" spans="1:9" s="1" customFormat="1" x14ac:dyDescent="0.25">
      <c r="A26" s="92"/>
      <c r="B26" s="134"/>
      <c r="C26" s="134"/>
      <c r="D26" s="8" t="s">
        <v>32</v>
      </c>
      <c r="E26" s="35"/>
      <c r="F26" s="35"/>
      <c r="G26" s="47"/>
      <c r="H26" s="88"/>
      <c r="I26" s="35"/>
    </row>
    <row r="27" spans="1:9" s="1" customFormat="1" x14ac:dyDescent="0.25">
      <c r="A27" s="92"/>
      <c r="B27" s="134"/>
      <c r="C27" s="134"/>
      <c r="D27" s="35" t="s">
        <v>34</v>
      </c>
      <c r="E27" s="35"/>
      <c r="F27" s="35"/>
      <c r="G27" s="47"/>
      <c r="H27" s="88"/>
      <c r="I27" s="35"/>
    </row>
    <row r="28" spans="1:9" s="1" customFormat="1" ht="15.75" x14ac:dyDescent="0.25">
      <c r="A28" s="92"/>
      <c r="B28" s="134"/>
      <c r="C28" s="134"/>
      <c r="D28" s="35" t="s">
        <v>31</v>
      </c>
      <c r="E28" s="42">
        <v>0</v>
      </c>
      <c r="F28" s="42">
        <v>0</v>
      </c>
      <c r="G28" s="42">
        <v>0</v>
      </c>
      <c r="H28" s="42">
        <v>0</v>
      </c>
      <c r="I28" s="42">
        <f>SUM(E28:H28)</f>
        <v>0</v>
      </c>
    </row>
    <row r="29" spans="1:9" s="1" customFormat="1" ht="50.25" x14ac:dyDescent="0.25">
      <c r="A29" s="92"/>
      <c r="B29" s="134"/>
      <c r="C29" s="134"/>
      <c r="D29" s="9" t="s">
        <v>33</v>
      </c>
      <c r="E29" s="35"/>
      <c r="F29" s="35"/>
      <c r="G29" s="47"/>
      <c r="H29" s="88"/>
      <c r="I29" s="35"/>
    </row>
    <row r="30" spans="1:9" s="1" customFormat="1" ht="15.75" x14ac:dyDescent="0.25">
      <c r="A30" s="92"/>
      <c r="B30" s="134"/>
      <c r="C30" s="134"/>
      <c r="D30" s="35" t="s">
        <v>13</v>
      </c>
      <c r="E30" s="35"/>
      <c r="F30" s="35"/>
      <c r="G30" s="47"/>
      <c r="H30" s="88"/>
      <c r="I30" s="35"/>
    </row>
    <row r="31" spans="1:9" s="1" customFormat="1" ht="15.75" customHeight="1" x14ac:dyDescent="0.25">
      <c r="A31" s="92" t="s">
        <v>49</v>
      </c>
      <c r="B31" s="134" t="s">
        <v>80</v>
      </c>
      <c r="C31" s="134" t="s">
        <v>93</v>
      </c>
      <c r="D31" s="35" t="s">
        <v>28</v>
      </c>
      <c r="E31" s="41">
        <f>SUM(E34:E35)</f>
        <v>861.92500000000007</v>
      </c>
      <c r="F31" s="41">
        <f>SUM(F34:F35)</f>
        <v>1872.5</v>
      </c>
      <c r="G31" s="41">
        <f>SUM(G34:G35)</f>
        <v>2276.6999999999998</v>
      </c>
      <c r="H31" s="41">
        <f>SUM(H34:H35)</f>
        <v>2276.6999999999998</v>
      </c>
      <c r="I31" s="41">
        <f>SUM(E31:H31)</f>
        <v>7287.8249999999998</v>
      </c>
    </row>
    <row r="32" spans="1:9" s="1" customFormat="1" ht="15.75" x14ac:dyDescent="0.25">
      <c r="A32" s="92"/>
      <c r="B32" s="134"/>
      <c r="C32" s="134"/>
      <c r="D32" s="35" t="s">
        <v>12</v>
      </c>
      <c r="E32" s="35"/>
      <c r="F32" s="35"/>
      <c r="G32" s="47"/>
      <c r="H32" s="88"/>
      <c r="I32" s="35"/>
    </row>
    <row r="33" spans="1:9" s="1" customFormat="1" x14ac:dyDescent="0.25">
      <c r="A33" s="92"/>
      <c r="B33" s="134"/>
      <c r="C33" s="134"/>
      <c r="D33" s="8" t="s">
        <v>32</v>
      </c>
      <c r="E33" s="35"/>
      <c r="F33" s="35"/>
      <c r="G33" s="47"/>
      <c r="H33" s="88"/>
      <c r="I33" s="35"/>
    </row>
    <row r="34" spans="1:9" s="1" customFormat="1" x14ac:dyDescent="0.25">
      <c r="A34" s="92"/>
      <c r="B34" s="134"/>
      <c r="C34" s="134"/>
      <c r="D34" s="35" t="s">
        <v>34</v>
      </c>
      <c r="E34" s="51">
        <v>606.31600000000003</v>
      </c>
      <c r="F34" s="51">
        <v>1010.6</v>
      </c>
      <c r="G34" s="51">
        <v>1414.8</v>
      </c>
      <c r="H34" s="51">
        <v>1414.8</v>
      </c>
      <c r="I34" s="51">
        <f>SUM(E34:H34)</f>
        <v>4446.5160000000005</v>
      </c>
    </row>
    <row r="35" spans="1:9" s="1" customFormat="1" ht="15.75" x14ac:dyDescent="0.25">
      <c r="A35" s="92"/>
      <c r="B35" s="134"/>
      <c r="C35" s="134"/>
      <c r="D35" s="35" t="s">
        <v>31</v>
      </c>
      <c r="E35" s="44">
        <v>255.60900000000001</v>
      </c>
      <c r="F35" s="44">
        <v>861.9</v>
      </c>
      <c r="G35" s="44">
        <v>861.9</v>
      </c>
      <c r="H35" s="44">
        <v>861.9</v>
      </c>
      <c r="I35" s="44">
        <f>SUM(E35:H35)</f>
        <v>2841.3090000000002</v>
      </c>
    </row>
    <row r="36" spans="1:9" s="1" customFormat="1" ht="50.25" x14ac:dyDescent="0.25">
      <c r="A36" s="92"/>
      <c r="B36" s="134"/>
      <c r="C36" s="134"/>
      <c r="D36" s="9" t="s">
        <v>33</v>
      </c>
      <c r="E36" s="35"/>
      <c r="F36" s="35"/>
      <c r="G36" s="47"/>
      <c r="H36" s="88"/>
      <c r="I36" s="35"/>
    </row>
    <row r="37" spans="1:9" s="1" customFormat="1" ht="15.75" x14ac:dyDescent="0.25">
      <c r="A37" s="92"/>
      <c r="B37" s="134"/>
      <c r="C37" s="134"/>
      <c r="D37" s="35" t="s">
        <v>13</v>
      </c>
      <c r="E37" s="35"/>
      <c r="F37" s="35"/>
      <c r="G37" s="47"/>
      <c r="H37" s="88"/>
      <c r="I37" s="35"/>
    </row>
    <row r="38" spans="1:9" s="1" customFormat="1" ht="15.75" customHeight="1" x14ac:dyDescent="0.25">
      <c r="A38" s="92" t="s">
        <v>51</v>
      </c>
      <c r="B38" s="134" t="s">
        <v>82</v>
      </c>
      <c r="C38" s="134" t="s">
        <v>94</v>
      </c>
      <c r="D38" s="35" t="s">
        <v>28</v>
      </c>
      <c r="E38" s="41">
        <v>1542.1030000000001</v>
      </c>
      <c r="F38" s="41">
        <v>1542.1030000000001</v>
      </c>
      <c r="G38" s="41">
        <v>1542.1030000000001</v>
      </c>
      <c r="H38" s="41">
        <f>SUM(H42)</f>
        <v>1542.1030000000001</v>
      </c>
      <c r="I38" s="41">
        <f>SUM(E38:H38)</f>
        <v>6168.4120000000003</v>
      </c>
    </row>
    <row r="39" spans="1:9" s="1" customFormat="1" ht="15.75" x14ac:dyDescent="0.25">
      <c r="A39" s="92"/>
      <c r="B39" s="134"/>
      <c r="C39" s="134"/>
      <c r="D39" s="35" t="s">
        <v>12</v>
      </c>
      <c r="E39" s="35"/>
      <c r="F39" s="35"/>
      <c r="G39" s="47"/>
      <c r="H39" s="88"/>
      <c r="I39" s="35"/>
    </row>
    <row r="40" spans="1:9" s="1" customFormat="1" x14ac:dyDescent="0.25">
      <c r="A40" s="92"/>
      <c r="B40" s="134"/>
      <c r="C40" s="134"/>
      <c r="D40" s="8" t="s">
        <v>32</v>
      </c>
      <c r="E40" s="35"/>
      <c r="F40" s="35"/>
      <c r="G40" s="47"/>
      <c r="H40" s="88"/>
      <c r="I40" s="35"/>
    </row>
    <row r="41" spans="1:9" s="1" customFormat="1" x14ac:dyDescent="0.25">
      <c r="A41" s="92"/>
      <c r="B41" s="134"/>
      <c r="C41" s="134"/>
      <c r="D41" s="35" t="s">
        <v>34</v>
      </c>
      <c r="E41" s="35"/>
      <c r="F41" s="35"/>
      <c r="G41" s="47"/>
      <c r="H41" s="88"/>
      <c r="I41" s="35"/>
    </row>
    <row r="42" spans="1:9" s="1" customFormat="1" ht="15.75" x14ac:dyDescent="0.25">
      <c r="A42" s="92"/>
      <c r="B42" s="134"/>
      <c r="C42" s="134"/>
      <c r="D42" s="35" t="s">
        <v>31</v>
      </c>
      <c r="E42" s="42">
        <v>1542.1030000000001</v>
      </c>
      <c r="F42" s="42">
        <v>1542.1030000000001</v>
      </c>
      <c r="G42" s="42">
        <v>1542.1030000000001</v>
      </c>
      <c r="H42" s="42">
        <v>1542.1030000000001</v>
      </c>
      <c r="I42" s="42">
        <f>SUM(E42:H42)</f>
        <v>6168.4120000000003</v>
      </c>
    </row>
    <row r="43" spans="1:9" s="1" customFormat="1" ht="50.25" x14ac:dyDescent="0.25">
      <c r="A43" s="92"/>
      <c r="B43" s="134"/>
      <c r="C43" s="134"/>
      <c r="D43" s="9" t="s">
        <v>33</v>
      </c>
      <c r="E43" s="35"/>
      <c r="F43" s="35"/>
      <c r="G43" s="47"/>
      <c r="H43" s="88"/>
      <c r="I43" s="35"/>
    </row>
    <row r="44" spans="1:9" s="1" customFormat="1" ht="15.75" x14ac:dyDescent="0.25">
      <c r="A44" s="92"/>
      <c r="B44" s="134"/>
      <c r="C44" s="134"/>
      <c r="D44" s="35" t="s">
        <v>13</v>
      </c>
      <c r="E44" s="35"/>
      <c r="F44" s="35"/>
      <c r="G44" s="47"/>
      <c r="H44" s="88"/>
      <c r="I44" s="35"/>
    </row>
    <row r="45" spans="1:9" s="1" customFormat="1" ht="15.75" customHeight="1" x14ac:dyDescent="0.25">
      <c r="A45" s="92" t="s">
        <v>57</v>
      </c>
      <c r="B45" s="134" t="s">
        <v>85</v>
      </c>
      <c r="C45" s="134" t="s">
        <v>95</v>
      </c>
      <c r="D45" s="35" t="s">
        <v>28</v>
      </c>
      <c r="E45" s="41">
        <f>SUM(E49)</f>
        <v>3461.72</v>
      </c>
      <c r="F45" s="41">
        <f>SUM(F49)</f>
        <v>3670.5920000000001</v>
      </c>
      <c r="G45" s="41">
        <f>SUM(G49)</f>
        <v>2850</v>
      </c>
      <c r="H45" s="41">
        <f>SUM(H49)</f>
        <v>2850</v>
      </c>
      <c r="I45" s="41">
        <f>SUM(E45:H45)</f>
        <v>12832.312</v>
      </c>
    </row>
    <row r="46" spans="1:9" s="1" customFormat="1" ht="36" customHeight="1" x14ac:dyDescent="0.25">
      <c r="A46" s="92"/>
      <c r="B46" s="134"/>
      <c r="C46" s="134"/>
      <c r="D46" s="35" t="s">
        <v>12</v>
      </c>
      <c r="E46" s="35"/>
      <c r="F46" s="35"/>
      <c r="G46" s="47"/>
      <c r="H46" s="88"/>
      <c r="I46" s="35"/>
    </row>
    <row r="47" spans="1:9" x14ac:dyDescent="0.3">
      <c r="A47" s="92"/>
      <c r="B47" s="134"/>
      <c r="C47" s="134"/>
      <c r="D47" s="8" t="s">
        <v>32</v>
      </c>
      <c r="E47" s="35"/>
      <c r="F47" s="35"/>
      <c r="G47" s="47"/>
      <c r="H47" s="88"/>
      <c r="I47" s="35"/>
    </row>
    <row r="48" spans="1:9" x14ac:dyDescent="0.3">
      <c r="A48" s="92"/>
      <c r="B48" s="134"/>
      <c r="C48" s="134"/>
      <c r="D48" s="35" t="s">
        <v>34</v>
      </c>
      <c r="E48" s="35"/>
      <c r="F48" s="35"/>
      <c r="G48" s="47"/>
      <c r="H48" s="88"/>
      <c r="I48" s="35"/>
    </row>
    <row r="49" spans="1:9" x14ac:dyDescent="0.3">
      <c r="A49" s="92"/>
      <c r="B49" s="134"/>
      <c r="C49" s="134"/>
      <c r="D49" s="35" t="s">
        <v>31</v>
      </c>
      <c r="E49" s="42">
        <v>3461.72</v>
      </c>
      <c r="F49" s="42">
        <v>3670.5920000000001</v>
      </c>
      <c r="G49" s="42">
        <v>2850</v>
      </c>
      <c r="H49" s="42">
        <v>2850</v>
      </c>
      <c r="I49" s="42">
        <f>SUM(E49:H49)</f>
        <v>12832.312</v>
      </c>
    </row>
    <row r="50" spans="1:9" ht="51" x14ac:dyDescent="0.3">
      <c r="A50" s="92"/>
      <c r="B50" s="134"/>
      <c r="C50" s="134"/>
      <c r="D50" s="9" t="s">
        <v>33</v>
      </c>
      <c r="E50" s="35"/>
      <c r="F50" s="35"/>
      <c r="G50" s="47"/>
      <c r="H50" s="88"/>
      <c r="I50" s="35"/>
    </row>
    <row r="51" spans="1:9" x14ac:dyDescent="0.3">
      <c r="A51" s="92"/>
      <c r="B51" s="134"/>
      <c r="C51" s="134"/>
      <c r="D51" s="35" t="s">
        <v>13</v>
      </c>
      <c r="E51" s="35"/>
      <c r="F51" s="35"/>
      <c r="G51" s="47"/>
      <c r="H51" s="88"/>
      <c r="I51" s="35"/>
    </row>
    <row r="52" spans="1:9" ht="18.75" customHeight="1" x14ac:dyDescent="0.3">
      <c r="A52" s="92" t="s">
        <v>60</v>
      </c>
      <c r="B52" s="134" t="s">
        <v>87</v>
      </c>
      <c r="C52" s="134" t="s">
        <v>96</v>
      </c>
      <c r="D52" s="35" t="s">
        <v>28</v>
      </c>
      <c r="E52" s="41">
        <f>SUM(E55:E56)</f>
        <v>9157.7729999999992</v>
      </c>
      <c r="F52" s="41">
        <f>SUM(F55:F56)</f>
        <v>9204.7729999999992</v>
      </c>
      <c r="G52" s="41">
        <f>SUM(G55:G56)</f>
        <v>9204.7729999999992</v>
      </c>
      <c r="H52" s="41">
        <f>SUM(H55:H56)</f>
        <v>9204.7729999999992</v>
      </c>
      <c r="I52" s="41">
        <f>SUM(E52:H52)</f>
        <v>36772.091999999997</v>
      </c>
    </row>
    <row r="53" spans="1:9" x14ac:dyDescent="0.3">
      <c r="A53" s="92"/>
      <c r="B53" s="134"/>
      <c r="C53" s="134"/>
      <c r="D53" s="35" t="s">
        <v>12</v>
      </c>
      <c r="E53" s="35"/>
      <c r="F53" s="35"/>
      <c r="G53" s="47"/>
      <c r="H53" s="88"/>
      <c r="I53" s="35"/>
    </row>
    <row r="54" spans="1:9" x14ac:dyDescent="0.3">
      <c r="A54" s="92"/>
      <c r="B54" s="134"/>
      <c r="C54" s="134"/>
      <c r="D54" s="8" t="s">
        <v>32</v>
      </c>
      <c r="E54" s="35"/>
      <c r="F54" s="35"/>
      <c r="G54" s="47"/>
      <c r="H54" s="88"/>
      <c r="I54" s="35"/>
    </row>
    <row r="55" spans="1:9" x14ac:dyDescent="0.3">
      <c r="A55" s="92"/>
      <c r="B55" s="134"/>
      <c r="C55" s="134"/>
      <c r="D55" s="35" t="s">
        <v>34</v>
      </c>
      <c r="E55" s="42">
        <v>55</v>
      </c>
      <c r="F55" s="42">
        <v>102</v>
      </c>
      <c r="G55" s="42">
        <v>102</v>
      </c>
      <c r="H55" s="42">
        <v>102</v>
      </c>
      <c r="I55" s="42">
        <f>SUM(E55:H55)</f>
        <v>361</v>
      </c>
    </row>
    <row r="56" spans="1:9" x14ac:dyDescent="0.3">
      <c r="A56" s="92"/>
      <c r="B56" s="134"/>
      <c r="C56" s="134"/>
      <c r="D56" s="35" t="s">
        <v>31</v>
      </c>
      <c r="E56" s="42">
        <v>9102.7729999999992</v>
      </c>
      <c r="F56" s="42">
        <v>9102.7729999999992</v>
      </c>
      <c r="G56" s="42">
        <v>9102.7729999999992</v>
      </c>
      <c r="H56" s="42">
        <v>9102.7729999999992</v>
      </c>
      <c r="I56" s="42">
        <f>SUM(E56:H56)</f>
        <v>36411.091999999997</v>
      </c>
    </row>
    <row r="57" spans="1:9" ht="49.5" customHeight="1" x14ac:dyDescent="0.3">
      <c r="A57" s="92"/>
      <c r="B57" s="134"/>
      <c r="C57" s="134"/>
      <c r="D57" s="9" t="s">
        <v>33</v>
      </c>
      <c r="E57" s="35"/>
      <c r="F57" s="35"/>
      <c r="G57" s="47"/>
      <c r="H57" s="88"/>
      <c r="I57" s="35"/>
    </row>
  </sheetData>
  <mergeCells count="30">
    <mergeCell ref="E2:J5"/>
    <mergeCell ref="C14:C15"/>
    <mergeCell ref="B45:B51"/>
    <mergeCell ref="C45:C51"/>
    <mergeCell ref="A7:J7"/>
    <mergeCell ref="A8:J8"/>
    <mergeCell ref="A9:J9"/>
    <mergeCell ref="A10:J10"/>
    <mergeCell ref="A11:J11"/>
    <mergeCell ref="B31:B37"/>
    <mergeCell ref="C31:C37"/>
    <mergeCell ref="A14:A15"/>
    <mergeCell ref="B14:B15"/>
    <mergeCell ref="A31:A37"/>
    <mergeCell ref="A52:A57"/>
    <mergeCell ref="B52:B57"/>
    <mergeCell ref="C52:C57"/>
    <mergeCell ref="A12:J12"/>
    <mergeCell ref="A38:A44"/>
    <mergeCell ref="B38:B44"/>
    <mergeCell ref="C38:C44"/>
    <mergeCell ref="I14:I15"/>
    <mergeCell ref="A17:A23"/>
    <mergeCell ref="B17:B23"/>
    <mergeCell ref="C17:C23"/>
    <mergeCell ref="A24:A30"/>
    <mergeCell ref="B24:B30"/>
    <mergeCell ref="C24:C30"/>
    <mergeCell ref="D14:D15"/>
    <mergeCell ref="A45:A51"/>
  </mergeCells>
  <pageMargins left="0.78740157480314965" right="0.78740157480314965" top="1.1811023622047245" bottom="0.74803149606299213" header="0.31496062992125984" footer="0.31496062992125984"/>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topLeftCell="A3" zoomScaleNormal="100" workbookViewId="0">
      <selection activeCell="E3" sqref="E3:J5"/>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8" width="7.875" style="1" customWidth="1"/>
    <col min="9" max="9" width="8" style="1" customWidth="1"/>
    <col min="10" max="10" width="7.875" style="1" hidden="1" customWidth="1"/>
    <col min="11" max="16384" width="9" style="1"/>
  </cols>
  <sheetData>
    <row r="1" spans="1:10" ht="3" customHeight="1" x14ac:dyDescent="0.25">
      <c r="F1" s="58"/>
    </row>
    <row r="2" spans="1:10" ht="18.75" hidden="1" x14ac:dyDescent="0.25">
      <c r="F2" s="58"/>
    </row>
    <row r="3" spans="1:10" ht="15.75" customHeight="1" x14ac:dyDescent="0.25">
      <c r="E3" s="139" t="s">
        <v>115</v>
      </c>
      <c r="F3" s="100"/>
      <c r="G3" s="100"/>
      <c r="H3" s="100"/>
      <c r="I3" s="100"/>
      <c r="J3" s="100"/>
    </row>
    <row r="4" spans="1:10" x14ac:dyDescent="0.25">
      <c r="E4" s="100"/>
      <c r="F4" s="100"/>
      <c r="G4" s="100"/>
      <c r="H4" s="100"/>
      <c r="I4" s="100"/>
      <c r="J4" s="100"/>
    </row>
    <row r="5" spans="1:10" ht="93" customHeight="1" x14ac:dyDescent="0.25">
      <c r="E5" s="100"/>
      <c r="F5" s="100"/>
      <c r="G5" s="100"/>
      <c r="H5" s="100"/>
      <c r="I5" s="100"/>
      <c r="J5" s="100"/>
    </row>
    <row r="6" spans="1:10" ht="19.5" customHeight="1" x14ac:dyDescent="0.25">
      <c r="A6" s="143" t="s">
        <v>114</v>
      </c>
      <c r="B6" s="143"/>
      <c r="C6" s="143"/>
      <c r="D6" s="143"/>
      <c r="E6" s="143"/>
      <c r="F6" s="143"/>
      <c r="G6" s="143"/>
      <c r="H6" s="143"/>
      <c r="I6" s="143"/>
    </row>
    <row r="7" spans="1:10" ht="18.75" x14ac:dyDescent="0.25">
      <c r="A7" s="143" t="s">
        <v>113</v>
      </c>
      <c r="B7" s="143"/>
      <c r="C7" s="143"/>
      <c r="D7" s="143"/>
      <c r="E7" s="143"/>
      <c r="F7" s="143"/>
      <c r="G7" s="143"/>
      <c r="H7" s="143"/>
      <c r="I7" s="143"/>
    </row>
    <row r="8" spans="1:10" ht="14.25" customHeight="1" x14ac:dyDescent="0.25">
      <c r="A8" s="2"/>
    </row>
    <row r="9" spans="1:10" x14ac:dyDescent="0.25">
      <c r="A9" s="135" t="s">
        <v>10</v>
      </c>
      <c r="B9" s="135" t="s">
        <v>112</v>
      </c>
      <c r="C9" s="135" t="s">
        <v>111</v>
      </c>
      <c r="D9" s="135" t="s">
        <v>110</v>
      </c>
      <c r="E9" s="135" t="s">
        <v>109</v>
      </c>
      <c r="F9" s="135"/>
      <c r="G9" s="135"/>
      <c r="H9" s="135"/>
      <c r="I9" s="135"/>
    </row>
    <row r="10" spans="1:10" ht="33.75" customHeight="1" x14ac:dyDescent="0.25">
      <c r="A10" s="135"/>
      <c r="B10" s="135"/>
      <c r="C10" s="135"/>
      <c r="D10" s="135"/>
      <c r="E10" s="57" t="s">
        <v>137</v>
      </c>
      <c r="F10" s="54" t="s">
        <v>40</v>
      </c>
      <c r="G10" s="54" t="s">
        <v>41</v>
      </c>
      <c r="H10" s="90" t="s">
        <v>41</v>
      </c>
      <c r="I10" s="54" t="s">
        <v>160</v>
      </c>
    </row>
    <row r="11" spans="1:10" x14ac:dyDescent="0.25">
      <c r="A11" s="54">
        <v>1</v>
      </c>
      <c r="B11" s="54">
        <v>2</v>
      </c>
      <c r="C11" s="54">
        <v>3</v>
      </c>
      <c r="D11" s="54">
        <v>4</v>
      </c>
      <c r="E11" s="54">
        <v>5</v>
      </c>
      <c r="F11" s="54">
        <v>6</v>
      </c>
      <c r="G11" s="54">
        <v>7</v>
      </c>
      <c r="H11" s="90">
        <v>8</v>
      </c>
      <c r="I11" s="54">
        <v>9</v>
      </c>
    </row>
    <row r="12" spans="1:10" x14ac:dyDescent="0.25">
      <c r="A12" s="56"/>
      <c r="B12" s="140" t="s">
        <v>108</v>
      </c>
      <c r="C12" s="141"/>
      <c r="D12" s="141"/>
      <c r="E12" s="141"/>
      <c r="F12" s="141"/>
      <c r="G12" s="141"/>
      <c r="H12" s="141"/>
      <c r="I12" s="142"/>
    </row>
    <row r="13" spans="1:10" ht="36" customHeight="1" x14ac:dyDescent="0.25">
      <c r="A13" s="55"/>
      <c r="B13" s="93" t="s">
        <v>136</v>
      </c>
      <c r="C13" s="94"/>
      <c r="D13" s="94"/>
      <c r="E13" s="94"/>
      <c r="F13" s="94"/>
      <c r="G13" s="94"/>
      <c r="H13" s="94"/>
      <c r="I13" s="95"/>
    </row>
    <row r="14" spans="1:10" ht="52.5" customHeight="1" x14ac:dyDescent="0.25">
      <c r="A14" s="55" t="s">
        <v>92</v>
      </c>
      <c r="B14" s="55" t="s">
        <v>140</v>
      </c>
      <c r="C14" s="54" t="s">
        <v>107</v>
      </c>
      <c r="D14" s="54" t="s">
        <v>106</v>
      </c>
      <c r="E14" s="55">
        <v>1</v>
      </c>
      <c r="F14" s="55">
        <v>0</v>
      </c>
      <c r="G14" s="55">
        <v>0</v>
      </c>
      <c r="H14" s="88">
        <v>0</v>
      </c>
      <c r="I14" s="55">
        <v>0</v>
      </c>
    </row>
    <row r="15" spans="1:10" ht="18.75" x14ac:dyDescent="0.25">
      <c r="A15" s="2"/>
    </row>
  </sheetData>
  <mergeCells count="10">
    <mergeCell ref="E3:J5"/>
    <mergeCell ref="B12:I12"/>
    <mergeCell ref="B13:I13"/>
    <mergeCell ref="A6:I6"/>
    <mergeCell ref="A7:I7"/>
    <mergeCell ref="A9:A10"/>
    <mergeCell ref="B9:B10"/>
    <mergeCell ref="C9:C10"/>
    <mergeCell ref="D9:D10"/>
    <mergeCell ref="E9:I9"/>
  </mergeCells>
  <pageMargins left="0.78740157480314965" right="0.78740157480314965" top="1.1811023622047245" bottom="0.15748031496062992"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20"/>
  <sheetViews>
    <sheetView topLeftCell="A11" zoomScaleNormal="100" workbookViewId="0">
      <selection activeCell="B16" sqref="B16"/>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8" width="7.875" style="1" customWidth="1"/>
    <col min="9" max="9" width="8" style="1" customWidth="1"/>
    <col min="10" max="10" width="3.875" style="1" customWidth="1"/>
    <col min="11" max="16384" width="9" style="1"/>
  </cols>
  <sheetData>
    <row r="1" spans="1:10" ht="15.75" customHeight="1" x14ac:dyDescent="0.25">
      <c r="A1" s="68"/>
      <c r="B1" s="67"/>
      <c r="C1" s="67"/>
      <c r="D1" s="67"/>
      <c r="E1" s="144" t="s">
        <v>123</v>
      </c>
      <c r="F1" s="144"/>
      <c r="G1" s="144"/>
      <c r="H1" s="144"/>
      <c r="I1" s="144"/>
      <c r="J1" s="67"/>
    </row>
    <row r="2" spans="1:10" x14ac:dyDescent="0.25">
      <c r="A2" s="67"/>
      <c r="B2" s="67"/>
      <c r="C2" s="67"/>
      <c r="D2" s="67"/>
      <c r="E2" s="144"/>
      <c r="F2" s="144"/>
      <c r="G2" s="144"/>
      <c r="H2" s="144"/>
      <c r="I2" s="144"/>
      <c r="J2" s="67"/>
    </row>
    <row r="3" spans="1:10" ht="80.25" customHeight="1" x14ac:dyDescent="0.25">
      <c r="A3" s="67"/>
      <c r="B3" s="67"/>
      <c r="C3" s="67"/>
      <c r="D3" s="67"/>
      <c r="E3" s="144"/>
      <c r="F3" s="144"/>
      <c r="G3" s="144"/>
      <c r="H3" s="144"/>
      <c r="I3" s="144"/>
      <c r="J3" s="67"/>
    </row>
    <row r="4" spans="1:10" ht="10.5" customHeight="1" x14ac:dyDescent="0.25">
      <c r="A4" s="67"/>
      <c r="B4" s="67"/>
      <c r="C4" s="67"/>
      <c r="D4" s="67"/>
      <c r="E4" s="144"/>
      <c r="F4" s="144"/>
      <c r="G4" s="144"/>
      <c r="H4" s="144"/>
      <c r="I4" s="144"/>
      <c r="J4" s="67"/>
    </row>
    <row r="5" spans="1:10" ht="15" customHeight="1" x14ac:dyDescent="0.25">
      <c r="A5" s="67"/>
      <c r="B5" s="67"/>
      <c r="C5" s="67" t="s">
        <v>114</v>
      </c>
      <c r="D5" s="67"/>
      <c r="E5" s="67"/>
      <c r="F5" s="67"/>
      <c r="G5" s="67"/>
      <c r="H5" s="89"/>
      <c r="I5" s="67"/>
      <c r="J5" s="67"/>
    </row>
    <row r="6" spans="1:10" x14ac:dyDescent="0.25">
      <c r="A6" s="103" t="s">
        <v>128</v>
      </c>
      <c r="B6" s="103"/>
      <c r="C6" s="103"/>
      <c r="D6" s="103"/>
      <c r="E6" s="103"/>
      <c r="F6" s="103"/>
      <c r="G6" s="103"/>
      <c r="H6" s="103"/>
      <c r="I6" s="103"/>
    </row>
    <row r="7" spans="1:10" ht="18.75" x14ac:dyDescent="0.25">
      <c r="A7" s="2"/>
    </row>
    <row r="8" spans="1:10" ht="14.25" customHeight="1" x14ac:dyDescent="0.25">
      <c r="A8" s="148" t="s">
        <v>10</v>
      </c>
      <c r="B8" s="148" t="s">
        <v>112</v>
      </c>
      <c r="C8" s="148" t="s">
        <v>111</v>
      </c>
      <c r="D8" s="148" t="s">
        <v>110</v>
      </c>
      <c r="E8" s="148" t="s">
        <v>109</v>
      </c>
      <c r="F8" s="148"/>
      <c r="G8" s="148"/>
      <c r="H8" s="148"/>
      <c r="I8" s="148"/>
    </row>
    <row r="9" spans="1:10" ht="34.5" customHeight="1" x14ac:dyDescent="0.25">
      <c r="A9" s="148"/>
      <c r="B9" s="148"/>
      <c r="C9" s="148"/>
      <c r="D9" s="148"/>
      <c r="E9" s="66" t="s">
        <v>138</v>
      </c>
      <c r="F9" s="60" t="s">
        <v>40</v>
      </c>
      <c r="G9" s="60" t="s">
        <v>41</v>
      </c>
      <c r="H9" s="91" t="s">
        <v>135</v>
      </c>
      <c r="I9" s="60" t="s">
        <v>160</v>
      </c>
    </row>
    <row r="10" spans="1:10" ht="33.75" customHeight="1" x14ac:dyDescent="0.25">
      <c r="A10" s="60">
        <v>1</v>
      </c>
      <c r="B10" s="60">
        <v>2</v>
      </c>
      <c r="C10" s="60">
        <v>3</v>
      </c>
      <c r="D10" s="60">
        <v>4</v>
      </c>
      <c r="E10" s="60">
        <v>5</v>
      </c>
      <c r="F10" s="60">
        <v>6</v>
      </c>
      <c r="G10" s="60">
        <v>7</v>
      </c>
      <c r="H10" s="91">
        <v>8</v>
      </c>
      <c r="I10" s="60">
        <v>9</v>
      </c>
    </row>
    <row r="11" spans="1:10" ht="30.75" customHeight="1" x14ac:dyDescent="0.25">
      <c r="A11" s="61"/>
      <c r="B11" s="61" t="s">
        <v>141</v>
      </c>
      <c r="C11" s="145"/>
      <c r="D11" s="146"/>
      <c r="E11" s="146"/>
      <c r="F11" s="146"/>
      <c r="G11" s="146"/>
      <c r="H11" s="146"/>
      <c r="I11" s="147"/>
    </row>
    <row r="12" spans="1:10" ht="57" customHeight="1" x14ac:dyDescent="0.25">
      <c r="A12" s="65"/>
      <c r="B12" s="61" t="s">
        <v>142</v>
      </c>
      <c r="C12" s="145"/>
      <c r="D12" s="146"/>
      <c r="E12" s="146"/>
      <c r="F12" s="146"/>
      <c r="G12" s="146"/>
      <c r="H12" s="146"/>
      <c r="I12" s="147"/>
    </row>
    <row r="13" spans="1:10" ht="42.75" customHeight="1" x14ac:dyDescent="0.25">
      <c r="A13" s="61" t="s">
        <v>92</v>
      </c>
      <c r="B13" s="63" t="s">
        <v>168</v>
      </c>
      <c r="C13" s="61" t="s">
        <v>107</v>
      </c>
      <c r="D13" s="60" t="s">
        <v>106</v>
      </c>
      <c r="E13" s="60">
        <v>2</v>
      </c>
      <c r="F13" s="60">
        <v>0</v>
      </c>
      <c r="G13" s="60">
        <v>0</v>
      </c>
      <c r="H13" s="91">
        <v>2</v>
      </c>
      <c r="I13" s="60">
        <v>0</v>
      </c>
    </row>
    <row r="14" spans="1:10" ht="29.25" customHeight="1" x14ac:dyDescent="0.25">
      <c r="A14" s="61" t="s">
        <v>122</v>
      </c>
      <c r="B14" s="62" t="s">
        <v>169</v>
      </c>
      <c r="C14" s="61" t="s">
        <v>116</v>
      </c>
      <c r="D14" s="60" t="s">
        <v>106</v>
      </c>
      <c r="E14" s="60">
        <v>3</v>
      </c>
      <c r="F14" s="60">
        <v>1</v>
      </c>
      <c r="G14" s="60">
        <v>1</v>
      </c>
      <c r="H14" s="91">
        <v>0</v>
      </c>
      <c r="I14" s="60">
        <v>1</v>
      </c>
    </row>
    <row r="15" spans="1:10" ht="73.5" customHeight="1" x14ac:dyDescent="0.25">
      <c r="A15" s="61" t="s">
        <v>121</v>
      </c>
      <c r="B15" s="62" t="s">
        <v>170</v>
      </c>
      <c r="C15" s="64" t="s">
        <v>118</v>
      </c>
      <c r="D15" s="60" t="s">
        <v>106</v>
      </c>
      <c r="E15" s="60">
        <v>100</v>
      </c>
      <c r="F15" s="60">
        <v>100</v>
      </c>
      <c r="G15" s="60">
        <v>100</v>
      </c>
      <c r="H15" s="91">
        <v>100</v>
      </c>
      <c r="I15" s="60">
        <v>100</v>
      </c>
    </row>
    <row r="16" spans="1:10" ht="33.75" customHeight="1" x14ac:dyDescent="0.25">
      <c r="A16" s="61" t="s">
        <v>120</v>
      </c>
      <c r="B16" s="63" t="s">
        <v>171</v>
      </c>
      <c r="C16" s="61" t="s">
        <v>116</v>
      </c>
      <c r="D16" s="60" t="s">
        <v>106</v>
      </c>
      <c r="E16" s="60">
        <v>5</v>
      </c>
      <c r="F16" s="60">
        <v>20</v>
      </c>
      <c r="G16" s="60">
        <v>20</v>
      </c>
      <c r="H16" s="91">
        <v>20</v>
      </c>
      <c r="I16" s="60">
        <v>20</v>
      </c>
    </row>
    <row r="17" spans="1:9" ht="81" customHeight="1" x14ac:dyDescent="0.25">
      <c r="A17" s="61" t="s">
        <v>119</v>
      </c>
      <c r="B17" s="62" t="s">
        <v>172</v>
      </c>
      <c r="C17" s="61" t="s">
        <v>118</v>
      </c>
      <c r="D17" s="60" t="s">
        <v>106</v>
      </c>
      <c r="E17" s="60">
        <v>100</v>
      </c>
      <c r="F17" s="60">
        <v>100</v>
      </c>
      <c r="G17" s="60">
        <v>100</v>
      </c>
      <c r="H17" s="91">
        <v>100</v>
      </c>
      <c r="I17" s="60">
        <v>100</v>
      </c>
    </row>
    <row r="18" spans="1:9" s="59" customFormat="1" ht="51" customHeight="1" x14ac:dyDescent="0.25">
      <c r="A18" s="61" t="s">
        <v>117</v>
      </c>
      <c r="B18" s="62" t="s">
        <v>143</v>
      </c>
      <c r="C18" s="61" t="s">
        <v>116</v>
      </c>
      <c r="D18" s="60" t="s">
        <v>106</v>
      </c>
      <c r="E18" s="60">
        <v>27</v>
      </c>
      <c r="F18" s="60">
        <v>27</v>
      </c>
      <c r="G18" s="60">
        <v>27</v>
      </c>
      <c r="H18" s="91">
        <v>35</v>
      </c>
      <c r="I18" s="60">
        <v>35</v>
      </c>
    </row>
    <row r="19" spans="1:9" ht="18.75" x14ac:dyDescent="0.25">
      <c r="A19" s="2"/>
    </row>
    <row r="20" spans="1:9" ht="18.75" x14ac:dyDescent="0.25">
      <c r="A20" s="2"/>
    </row>
  </sheetData>
  <mergeCells count="9">
    <mergeCell ref="E1:I4"/>
    <mergeCell ref="C11:I11"/>
    <mergeCell ref="C12:I12"/>
    <mergeCell ref="A6:I6"/>
    <mergeCell ref="A8:A9"/>
    <mergeCell ref="B8:B9"/>
    <mergeCell ref="C8:C9"/>
    <mergeCell ref="D8:D9"/>
    <mergeCell ref="E8:I8"/>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6"/>
  <sheetViews>
    <sheetView topLeftCell="A5" zoomScaleNormal="100" workbookViewId="0">
      <selection activeCell="I14" sqref="I14"/>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8" width="7.875" style="1" customWidth="1"/>
    <col min="9" max="9" width="8" style="1" customWidth="1"/>
    <col min="10" max="10" width="0.375" style="1" customWidth="1"/>
    <col min="11" max="16384" width="9" style="1"/>
  </cols>
  <sheetData>
    <row r="1" spans="1:10" ht="15.75" customHeight="1" x14ac:dyDescent="0.25">
      <c r="E1" s="139" t="s">
        <v>125</v>
      </c>
      <c r="F1" s="100"/>
      <c r="G1" s="100"/>
      <c r="H1" s="100"/>
      <c r="I1" s="100"/>
      <c r="J1" s="100"/>
    </row>
    <row r="2" spans="1:10" x14ac:dyDescent="0.25">
      <c r="E2" s="100"/>
      <c r="F2" s="100"/>
      <c r="G2" s="100"/>
      <c r="H2" s="100"/>
      <c r="I2" s="100"/>
      <c r="J2" s="100"/>
    </row>
    <row r="3" spans="1:10" ht="19.5" customHeight="1" x14ac:dyDescent="0.25">
      <c r="E3" s="100"/>
      <c r="F3" s="100"/>
      <c r="G3" s="100"/>
      <c r="H3" s="100"/>
      <c r="I3" s="100"/>
      <c r="J3" s="100"/>
    </row>
    <row r="4" spans="1:10" ht="30.75" customHeight="1" x14ac:dyDescent="0.25">
      <c r="E4" s="100"/>
      <c r="F4" s="100"/>
      <c r="G4" s="100"/>
      <c r="H4" s="100"/>
      <c r="I4" s="100"/>
      <c r="J4" s="100"/>
    </row>
    <row r="5" spans="1:10" ht="62.25" customHeight="1" x14ac:dyDescent="0.25">
      <c r="A5" s="2"/>
      <c r="E5" s="100"/>
      <c r="F5" s="100"/>
      <c r="G5" s="100"/>
      <c r="H5" s="100"/>
      <c r="I5" s="100"/>
      <c r="J5" s="100"/>
    </row>
    <row r="6" spans="1:10" x14ac:dyDescent="0.25">
      <c r="A6" s="103" t="s">
        <v>114</v>
      </c>
      <c r="B6" s="103"/>
      <c r="C6" s="103"/>
      <c r="D6" s="103"/>
      <c r="E6" s="103"/>
      <c r="F6" s="103"/>
      <c r="G6" s="103"/>
      <c r="H6" s="103"/>
      <c r="I6" s="103"/>
    </row>
    <row r="7" spans="1:10" x14ac:dyDescent="0.25">
      <c r="A7" s="103" t="s">
        <v>113</v>
      </c>
      <c r="B7" s="103"/>
      <c r="C7" s="103"/>
      <c r="D7" s="103"/>
      <c r="E7" s="103"/>
      <c r="F7" s="103"/>
      <c r="G7" s="103"/>
      <c r="H7" s="103"/>
      <c r="I7" s="103"/>
    </row>
    <row r="8" spans="1:10" ht="14.25" customHeight="1" x14ac:dyDescent="0.25">
      <c r="A8" s="2"/>
    </row>
    <row r="9" spans="1:10" x14ac:dyDescent="0.25">
      <c r="A9" s="135" t="s">
        <v>10</v>
      </c>
      <c r="B9" s="135" t="s">
        <v>112</v>
      </c>
      <c r="C9" s="135" t="s">
        <v>111</v>
      </c>
      <c r="D9" s="135" t="s">
        <v>110</v>
      </c>
      <c r="E9" s="135" t="s">
        <v>109</v>
      </c>
      <c r="F9" s="135"/>
      <c r="G9" s="135"/>
      <c r="H9" s="135"/>
      <c r="I9" s="135"/>
    </row>
    <row r="10" spans="1:10" ht="33.75" customHeight="1" x14ac:dyDescent="0.25">
      <c r="A10" s="135"/>
      <c r="B10" s="135"/>
      <c r="C10" s="135"/>
      <c r="D10" s="135"/>
      <c r="E10" s="57" t="s">
        <v>137</v>
      </c>
      <c r="F10" s="54" t="s">
        <v>40</v>
      </c>
      <c r="G10" s="54" t="s">
        <v>41</v>
      </c>
      <c r="H10" s="90" t="s">
        <v>135</v>
      </c>
      <c r="I10" s="54" t="s">
        <v>160</v>
      </c>
    </row>
    <row r="11" spans="1:10" x14ac:dyDescent="0.25">
      <c r="A11" s="54">
        <v>1</v>
      </c>
      <c r="B11" s="54">
        <v>2</v>
      </c>
      <c r="C11" s="54">
        <v>3</v>
      </c>
      <c r="D11" s="54">
        <v>4</v>
      </c>
      <c r="E11" s="54">
        <v>5</v>
      </c>
      <c r="F11" s="54">
        <v>6</v>
      </c>
      <c r="G11" s="54">
        <v>7</v>
      </c>
      <c r="H11" s="90">
        <v>8</v>
      </c>
      <c r="I11" s="54">
        <v>9</v>
      </c>
    </row>
    <row r="12" spans="1:10" ht="41.25" customHeight="1" x14ac:dyDescent="0.25">
      <c r="A12" s="55"/>
      <c r="B12" s="55" t="s">
        <v>144</v>
      </c>
      <c r="C12" s="149"/>
      <c r="D12" s="150"/>
      <c r="E12" s="150"/>
      <c r="F12" s="150"/>
      <c r="G12" s="150"/>
      <c r="H12" s="150"/>
      <c r="I12" s="151"/>
    </row>
    <row r="13" spans="1:10" ht="57" customHeight="1" x14ac:dyDescent="0.25">
      <c r="A13" s="55"/>
      <c r="B13" s="55" t="s">
        <v>145</v>
      </c>
      <c r="C13" s="149"/>
      <c r="D13" s="150"/>
      <c r="E13" s="150"/>
      <c r="F13" s="150"/>
      <c r="G13" s="150"/>
      <c r="H13" s="150"/>
      <c r="I13" s="151"/>
    </row>
    <row r="14" spans="1:10" ht="104.25" customHeight="1" x14ac:dyDescent="0.25">
      <c r="A14" s="55" t="s">
        <v>92</v>
      </c>
      <c r="B14" s="55" t="s">
        <v>146</v>
      </c>
      <c r="C14" s="55" t="s">
        <v>124</v>
      </c>
      <c r="D14" s="54" t="s">
        <v>106</v>
      </c>
      <c r="E14" s="55">
        <v>34.159999999999997</v>
      </c>
      <c r="F14" s="55">
        <v>34.159999999999997</v>
      </c>
      <c r="G14" s="55">
        <v>34.159999999999997</v>
      </c>
      <c r="H14" s="88">
        <v>34.159999999999997</v>
      </c>
      <c r="I14" s="55">
        <v>34.159999999999997</v>
      </c>
    </row>
    <row r="15" spans="1:10" ht="18.75" x14ac:dyDescent="0.25">
      <c r="A15" s="2"/>
    </row>
    <row r="16" spans="1:10" ht="18.75" x14ac:dyDescent="0.25">
      <c r="A16" s="2"/>
    </row>
  </sheetData>
  <mergeCells count="10">
    <mergeCell ref="E1:J5"/>
    <mergeCell ref="C12:I12"/>
    <mergeCell ref="C13:I13"/>
    <mergeCell ref="A6:I6"/>
    <mergeCell ref="A7:I7"/>
    <mergeCell ref="A9:A10"/>
    <mergeCell ref="B9:B10"/>
    <mergeCell ref="C9:C10"/>
    <mergeCell ref="D9:D10"/>
    <mergeCell ref="E9:I9"/>
  </mergeCells>
  <pageMargins left="0.78740157480314965" right="0.78740157480314965" top="1.1811023622047245" bottom="0.15748031496062992"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9"/>
  <sheetViews>
    <sheetView tabSelected="1" topLeftCell="A5" zoomScaleNormal="100" workbookViewId="0">
      <selection activeCell="B4" sqref="B4"/>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8" width="7.875" style="1" customWidth="1"/>
    <col min="9" max="9" width="8" style="1" customWidth="1"/>
    <col min="10" max="10" width="0.125" style="1" customWidth="1"/>
    <col min="11" max="16384" width="9" style="1"/>
  </cols>
  <sheetData>
    <row r="1" spans="1:10" ht="15.75" customHeight="1" x14ac:dyDescent="0.25">
      <c r="A1" s="69"/>
      <c r="B1" s="67"/>
      <c r="C1" s="67"/>
      <c r="D1" s="67"/>
      <c r="E1" s="152" t="s">
        <v>126</v>
      </c>
      <c r="F1" s="152"/>
      <c r="G1" s="152"/>
      <c r="H1" s="152"/>
      <c r="I1" s="152"/>
      <c r="J1" s="67"/>
    </row>
    <row r="2" spans="1:10" x14ac:dyDescent="0.25">
      <c r="A2" s="67"/>
      <c r="B2" s="67"/>
      <c r="C2" s="67"/>
      <c r="D2" s="67"/>
      <c r="E2" s="152"/>
      <c r="F2" s="152"/>
      <c r="G2" s="152"/>
      <c r="H2" s="152"/>
      <c r="I2" s="152"/>
      <c r="J2" s="67"/>
    </row>
    <row r="3" spans="1:10" x14ac:dyDescent="0.25">
      <c r="A3" s="67"/>
      <c r="B3" s="67"/>
      <c r="C3" s="67"/>
      <c r="D3" s="67"/>
      <c r="E3" s="152"/>
      <c r="F3" s="152"/>
      <c r="G3" s="152"/>
      <c r="H3" s="152"/>
      <c r="I3" s="152"/>
      <c r="J3" s="67"/>
    </row>
    <row r="4" spans="1:10" ht="67.5" customHeight="1" x14ac:dyDescent="0.25">
      <c r="A4" s="67"/>
      <c r="B4" s="67"/>
      <c r="C4" s="67"/>
      <c r="D4" s="67"/>
      <c r="E4" s="152"/>
      <c r="F4" s="152"/>
      <c r="G4" s="152"/>
      <c r="H4" s="152"/>
      <c r="I4" s="152"/>
      <c r="J4" s="67"/>
    </row>
    <row r="5" spans="1:10" ht="18" customHeight="1" x14ac:dyDescent="0.25">
      <c r="A5" s="67"/>
      <c r="B5" s="67"/>
      <c r="C5" s="67" t="s">
        <v>114</v>
      </c>
      <c r="D5" s="67"/>
      <c r="E5" s="67"/>
      <c r="F5" s="67"/>
      <c r="G5" s="67"/>
      <c r="H5" s="89"/>
      <c r="I5" s="67"/>
      <c r="J5" s="67"/>
    </row>
    <row r="6" spans="1:10" x14ac:dyDescent="0.25">
      <c r="A6" s="103" t="s">
        <v>129</v>
      </c>
      <c r="B6" s="103"/>
      <c r="C6" s="103"/>
      <c r="D6" s="103"/>
      <c r="E6" s="103"/>
      <c r="F6" s="103"/>
      <c r="G6" s="103"/>
      <c r="H6" s="103"/>
      <c r="I6" s="103"/>
    </row>
    <row r="7" spans="1:10" ht="18.75" x14ac:dyDescent="0.25">
      <c r="A7" s="2"/>
    </row>
    <row r="8" spans="1:10" ht="14.25" customHeight="1" x14ac:dyDescent="0.25">
      <c r="A8" s="135" t="s">
        <v>10</v>
      </c>
      <c r="B8" s="135" t="s">
        <v>112</v>
      </c>
      <c r="C8" s="135" t="s">
        <v>111</v>
      </c>
      <c r="D8" s="135" t="s">
        <v>110</v>
      </c>
      <c r="E8" s="135" t="s">
        <v>109</v>
      </c>
      <c r="F8" s="135"/>
      <c r="G8" s="135"/>
      <c r="H8" s="135"/>
      <c r="I8" s="135"/>
    </row>
    <row r="9" spans="1:10" ht="31.5" x14ac:dyDescent="0.25">
      <c r="A9" s="135"/>
      <c r="B9" s="135"/>
      <c r="C9" s="135"/>
      <c r="D9" s="135"/>
      <c r="E9" s="57" t="s">
        <v>137</v>
      </c>
      <c r="F9" s="54" t="s">
        <v>40</v>
      </c>
      <c r="G9" s="54" t="s">
        <v>41</v>
      </c>
      <c r="H9" s="90" t="s">
        <v>135</v>
      </c>
      <c r="I9" s="54" t="s">
        <v>160</v>
      </c>
    </row>
    <row r="10" spans="1:10" ht="18" customHeight="1" x14ac:dyDescent="0.25">
      <c r="A10" s="54">
        <v>1</v>
      </c>
      <c r="B10" s="54">
        <v>2</v>
      </c>
      <c r="C10" s="54">
        <v>3</v>
      </c>
      <c r="D10" s="54">
        <v>4</v>
      </c>
      <c r="E10" s="54">
        <v>5</v>
      </c>
      <c r="F10" s="54">
        <v>6</v>
      </c>
      <c r="G10" s="54">
        <v>7</v>
      </c>
      <c r="H10" s="90">
        <v>8</v>
      </c>
      <c r="I10" s="54">
        <v>9</v>
      </c>
    </row>
    <row r="11" spans="1:10" ht="39" customHeight="1" x14ac:dyDescent="0.25">
      <c r="A11" s="55"/>
      <c r="B11" s="55" t="s">
        <v>147</v>
      </c>
      <c r="C11" s="149"/>
      <c r="D11" s="150"/>
      <c r="E11" s="150"/>
      <c r="F11" s="150"/>
      <c r="G11" s="150"/>
      <c r="H11" s="150"/>
      <c r="I11" s="151"/>
    </row>
    <row r="12" spans="1:10" ht="66" customHeight="1" x14ac:dyDescent="0.25">
      <c r="A12" s="55"/>
      <c r="B12" s="55" t="s">
        <v>148</v>
      </c>
      <c r="C12" s="149"/>
      <c r="D12" s="150"/>
      <c r="E12" s="150"/>
      <c r="F12" s="150"/>
      <c r="G12" s="150"/>
      <c r="H12" s="150"/>
      <c r="I12" s="151"/>
    </row>
    <row r="13" spans="1:10" ht="31.5" x14ac:dyDescent="0.25">
      <c r="A13" s="55" t="s">
        <v>92</v>
      </c>
      <c r="B13" s="55" t="s">
        <v>173</v>
      </c>
      <c r="C13" s="55" t="s">
        <v>118</v>
      </c>
      <c r="D13" s="54" t="s">
        <v>106</v>
      </c>
      <c r="E13" s="55">
        <v>50</v>
      </c>
      <c r="F13" s="55">
        <v>50</v>
      </c>
      <c r="G13" s="55">
        <v>55</v>
      </c>
      <c r="H13" s="88">
        <v>60</v>
      </c>
      <c r="I13" s="55">
        <v>65</v>
      </c>
    </row>
    <row r="14" spans="1:10" ht="31.5" x14ac:dyDescent="0.25">
      <c r="A14" s="17" t="s">
        <v>122</v>
      </c>
      <c r="B14" s="75" t="s">
        <v>157</v>
      </c>
      <c r="C14" s="75" t="s">
        <v>107</v>
      </c>
      <c r="D14" s="76" t="s">
        <v>106</v>
      </c>
      <c r="E14" s="75">
        <v>2</v>
      </c>
      <c r="F14" s="75">
        <v>2</v>
      </c>
      <c r="G14" s="75">
        <v>2</v>
      </c>
      <c r="H14" s="88">
        <v>2</v>
      </c>
      <c r="I14" s="75">
        <v>2</v>
      </c>
    </row>
    <row r="15" spans="1:10" ht="31.5" x14ac:dyDescent="0.25">
      <c r="A15" s="17">
        <v>3</v>
      </c>
      <c r="B15" s="79" t="s">
        <v>154</v>
      </c>
      <c r="C15" s="79" t="s">
        <v>118</v>
      </c>
      <c r="D15" s="84" t="s">
        <v>106</v>
      </c>
      <c r="E15" s="79">
        <v>0</v>
      </c>
      <c r="F15" s="79">
        <v>100</v>
      </c>
      <c r="G15" s="79">
        <v>100</v>
      </c>
      <c r="H15" s="88">
        <v>100</v>
      </c>
      <c r="I15" s="79">
        <v>100</v>
      </c>
    </row>
    <row r="16" spans="1:10" ht="47.25" x14ac:dyDescent="0.25">
      <c r="A16" s="17">
        <v>4</v>
      </c>
      <c r="B16" s="85" t="s">
        <v>158</v>
      </c>
      <c r="C16" s="85" t="s">
        <v>107</v>
      </c>
      <c r="D16" s="86" t="s">
        <v>106</v>
      </c>
      <c r="E16" s="85">
        <v>0</v>
      </c>
      <c r="F16" s="85">
        <v>5</v>
      </c>
      <c r="G16" s="85">
        <v>5</v>
      </c>
      <c r="H16" s="88">
        <v>5</v>
      </c>
      <c r="I16" s="85">
        <v>5</v>
      </c>
    </row>
    <row r="17" spans="1:9" ht="33.75" customHeight="1" x14ac:dyDescent="0.25">
      <c r="A17" s="17">
        <v>4</v>
      </c>
      <c r="B17" s="55" t="s">
        <v>149</v>
      </c>
      <c r="C17" s="55" t="s">
        <v>107</v>
      </c>
      <c r="D17" s="54" t="s">
        <v>106</v>
      </c>
      <c r="E17" s="55">
        <v>18</v>
      </c>
      <c r="F17" s="55">
        <v>23</v>
      </c>
      <c r="G17" s="55">
        <v>0</v>
      </c>
      <c r="H17" s="88">
        <v>0</v>
      </c>
      <c r="I17" s="55">
        <v>0</v>
      </c>
    </row>
    <row r="18" spans="1:9" ht="18.75" x14ac:dyDescent="0.25">
      <c r="A18" s="2"/>
    </row>
    <row r="19" spans="1:9" ht="18.75" x14ac:dyDescent="0.25">
      <c r="A19" s="2"/>
    </row>
  </sheetData>
  <mergeCells count="9">
    <mergeCell ref="E1:I4"/>
    <mergeCell ref="C12:I12"/>
    <mergeCell ref="C11:I11"/>
    <mergeCell ref="A6:I6"/>
    <mergeCell ref="A8:A9"/>
    <mergeCell ref="B8:B9"/>
    <mergeCell ref="C8:C9"/>
    <mergeCell ref="D8:D9"/>
    <mergeCell ref="E8:I8"/>
  </mergeCells>
  <pageMargins left="0.78740157480314965" right="0.78740157480314965" top="1.1811023622047245" bottom="0.15748031496062992"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8"/>
  <sheetViews>
    <sheetView topLeftCell="A11" zoomScaleNormal="100" workbookViewId="0">
      <selection activeCell="I16" sqref="I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8" width="7.875" style="1" customWidth="1"/>
    <col min="9" max="9" width="8" style="1" customWidth="1"/>
    <col min="10" max="10" width="0.25" style="1" customWidth="1"/>
    <col min="11" max="16384" width="9" style="1"/>
  </cols>
  <sheetData>
    <row r="1" spans="1:10" ht="15.75" customHeight="1" x14ac:dyDescent="0.25">
      <c r="E1" s="139" t="s">
        <v>127</v>
      </c>
      <c r="F1" s="100"/>
      <c r="G1" s="100"/>
      <c r="H1" s="100"/>
      <c r="I1" s="100"/>
      <c r="J1" s="100"/>
    </row>
    <row r="2" spans="1:10" x14ac:dyDescent="0.25">
      <c r="E2" s="100"/>
      <c r="F2" s="100"/>
      <c r="G2" s="100"/>
      <c r="H2" s="100"/>
      <c r="I2" s="100"/>
      <c r="J2" s="100"/>
    </row>
    <row r="3" spans="1:10" x14ac:dyDescent="0.25">
      <c r="E3" s="100"/>
      <c r="F3" s="100"/>
      <c r="G3" s="100"/>
      <c r="H3" s="100"/>
      <c r="I3" s="100"/>
      <c r="J3" s="100"/>
    </row>
    <row r="4" spans="1:10" x14ac:dyDescent="0.25">
      <c r="E4" s="100"/>
      <c r="F4" s="100"/>
      <c r="G4" s="100"/>
      <c r="H4" s="100"/>
      <c r="I4" s="100"/>
      <c r="J4" s="100"/>
    </row>
    <row r="5" spans="1:10" ht="62.25" customHeight="1" x14ac:dyDescent="0.25">
      <c r="E5" s="100"/>
      <c r="F5" s="100"/>
      <c r="G5" s="100"/>
      <c r="H5" s="100"/>
      <c r="I5" s="100"/>
      <c r="J5" s="100"/>
    </row>
    <row r="6" spans="1:10" ht="5.25" customHeight="1" x14ac:dyDescent="0.25">
      <c r="A6" s="2"/>
    </row>
    <row r="7" spans="1:10" ht="18.75" x14ac:dyDescent="0.25">
      <c r="A7" s="143" t="s">
        <v>114</v>
      </c>
      <c r="B7" s="143"/>
      <c r="C7" s="143"/>
      <c r="D7" s="143"/>
      <c r="E7" s="143"/>
      <c r="F7" s="143"/>
      <c r="G7" s="143"/>
      <c r="H7" s="143"/>
      <c r="I7" s="143"/>
    </row>
    <row r="8" spans="1:10" ht="14.25" customHeight="1" x14ac:dyDescent="0.25">
      <c r="A8" s="143" t="s">
        <v>113</v>
      </c>
      <c r="B8" s="143"/>
      <c r="C8" s="143"/>
      <c r="D8" s="143"/>
      <c r="E8" s="143"/>
      <c r="F8" s="143"/>
      <c r="G8" s="143"/>
      <c r="H8" s="143"/>
      <c r="I8" s="143"/>
    </row>
    <row r="9" spans="1:10" ht="18.75" x14ac:dyDescent="0.25">
      <c r="A9" s="2"/>
    </row>
    <row r="10" spans="1:10" ht="33.75" customHeight="1" x14ac:dyDescent="0.25">
      <c r="A10" s="135" t="s">
        <v>10</v>
      </c>
      <c r="B10" s="135" t="s">
        <v>112</v>
      </c>
      <c r="C10" s="135" t="s">
        <v>111</v>
      </c>
      <c r="D10" s="135" t="s">
        <v>110</v>
      </c>
      <c r="E10" s="135" t="s">
        <v>109</v>
      </c>
      <c r="F10" s="135"/>
      <c r="G10" s="135"/>
      <c r="H10" s="135"/>
      <c r="I10" s="135"/>
    </row>
    <row r="11" spans="1:10" ht="31.5" x14ac:dyDescent="0.25">
      <c r="A11" s="135"/>
      <c r="B11" s="135"/>
      <c r="C11" s="135"/>
      <c r="D11" s="135"/>
      <c r="E11" s="57" t="s">
        <v>137</v>
      </c>
      <c r="F11" s="54" t="s">
        <v>40</v>
      </c>
      <c r="G11" s="54" t="s">
        <v>41</v>
      </c>
      <c r="H11" s="90" t="s">
        <v>135</v>
      </c>
      <c r="I11" s="54" t="s">
        <v>160</v>
      </c>
    </row>
    <row r="12" spans="1:10" x14ac:dyDescent="0.25">
      <c r="A12" s="54">
        <v>1</v>
      </c>
      <c r="B12" s="54">
        <v>2</v>
      </c>
      <c r="C12" s="54">
        <v>3</v>
      </c>
      <c r="D12" s="54">
        <v>4</v>
      </c>
      <c r="E12" s="54">
        <v>5</v>
      </c>
      <c r="F12" s="54">
        <v>6</v>
      </c>
      <c r="G12" s="54">
        <v>7</v>
      </c>
      <c r="H12" s="90">
        <v>8</v>
      </c>
      <c r="I12" s="54">
        <v>9</v>
      </c>
    </row>
    <row r="13" spans="1:10" ht="35.25" customHeight="1" x14ac:dyDescent="0.25">
      <c r="A13" s="55"/>
      <c r="B13" s="55" t="s">
        <v>152</v>
      </c>
      <c r="C13" s="149"/>
      <c r="D13" s="150"/>
      <c r="E13" s="150"/>
      <c r="F13" s="150"/>
      <c r="G13" s="150"/>
      <c r="H13" s="150"/>
      <c r="I13" s="151"/>
    </row>
    <row r="14" spans="1:10" ht="126" customHeight="1" x14ac:dyDescent="0.25">
      <c r="A14" s="55"/>
      <c r="B14" s="55" t="s">
        <v>153</v>
      </c>
      <c r="C14" s="149"/>
      <c r="D14" s="150"/>
      <c r="E14" s="150"/>
      <c r="F14" s="150"/>
      <c r="G14" s="150"/>
      <c r="H14" s="150"/>
      <c r="I14" s="151"/>
    </row>
    <row r="15" spans="1:10" ht="76.5" customHeight="1" x14ac:dyDescent="0.25">
      <c r="A15" s="55" t="s">
        <v>92</v>
      </c>
      <c r="B15" s="55" t="s">
        <v>150</v>
      </c>
      <c r="C15" s="54" t="s">
        <v>118</v>
      </c>
      <c r="D15" s="54" t="s">
        <v>106</v>
      </c>
      <c r="E15" s="54">
        <v>55</v>
      </c>
      <c r="F15" s="54">
        <v>55</v>
      </c>
      <c r="G15" s="54">
        <v>60</v>
      </c>
      <c r="H15" s="90">
        <v>65</v>
      </c>
      <c r="I15" s="54">
        <v>70</v>
      </c>
    </row>
    <row r="16" spans="1:10" ht="81" customHeight="1" x14ac:dyDescent="0.25">
      <c r="A16" s="55" t="s">
        <v>122</v>
      </c>
      <c r="B16" s="55" t="s">
        <v>151</v>
      </c>
      <c r="C16" s="54" t="s">
        <v>116</v>
      </c>
      <c r="D16" s="54" t="s">
        <v>106</v>
      </c>
      <c r="E16" s="54">
        <v>28</v>
      </c>
      <c r="F16" s="54">
        <v>30</v>
      </c>
      <c r="G16" s="54">
        <v>30</v>
      </c>
      <c r="H16" s="90">
        <v>30</v>
      </c>
      <c r="I16" s="54">
        <v>30</v>
      </c>
    </row>
    <row r="17" spans="1:1" ht="18.75" x14ac:dyDescent="0.25">
      <c r="A17" s="2"/>
    </row>
    <row r="18" spans="1:1" ht="18.75" x14ac:dyDescent="0.25">
      <c r="A18" s="2"/>
    </row>
  </sheetData>
  <mergeCells count="10">
    <mergeCell ref="E1:J5"/>
    <mergeCell ref="C13:I13"/>
    <mergeCell ref="C14:I14"/>
    <mergeCell ref="A7:I7"/>
    <mergeCell ref="A8:I8"/>
    <mergeCell ref="A10:A11"/>
    <mergeCell ref="B10:B11"/>
    <mergeCell ref="C10:C11"/>
    <mergeCell ref="D10:D11"/>
    <mergeCell ref="E10:I10"/>
  </mergeCells>
  <pageMargins left="0.78740157480314965" right="0.78740157480314965" top="1.1811023622047245" bottom="0.15748031496062992" header="0.31496062992125984" footer="0.31496062992125984"/>
  <pageSetup paperSize="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пр 6 к Пр</vt:lpstr>
      <vt:lpstr>пр 7 к Пр</vt:lpstr>
      <vt:lpstr>пр 8 к Пр</vt:lpstr>
      <vt:lpstr>пр к ОМ1</vt:lpstr>
      <vt:lpstr>пр к ОМ2</vt:lpstr>
      <vt:lpstr>пр к ОМ3</vt:lpstr>
      <vt:lpstr>пр к ОМ4</vt:lpstr>
      <vt:lpstr>пр к ОМ5</vt:lpstr>
      <vt:lpstr>'пр 7 к Пр'!Заголовки_для_печати</vt:lpstr>
      <vt:lpstr>'пр 8 к Пр'!Заголовки_для_печати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2019-11-05T03:59:53Z</cp:lastPrinted>
  <dcterms:created xsi:type="dcterms:W3CDTF">2016-10-20T04:37:12Z</dcterms:created>
  <dcterms:modified xsi:type="dcterms:W3CDTF">2019-11-05T04:01:26Z</dcterms:modified>
</cp:coreProperties>
</file>