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УПРАВЛЕНИЕ ДЕЛАМИ\УПРАВЛЕНИЕ ДЕЛАМИ 2020\Муниципальные программы проекты на 2021-2023 год\964-п      04     +защита от ЧС\"/>
    </mc:Choice>
  </mc:AlternateContent>
  <bookViews>
    <workbookView xWindow="0" yWindow="0" windowWidth="21450" windowHeight="8370" tabRatio="752" activeTab="2"/>
  </bookViews>
  <sheets>
    <sheet name="пр 6 к Пр" sheetId="3" r:id="rId1"/>
    <sheet name="пр 7 к Пр" sheetId="5" r:id="rId2"/>
    <sheet name="пр 8 к Пр" sheetId="6" r:id="rId3"/>
    <sheet name="пр к ОМ1" sheetId="7" r:id="rId4"/>
    <sheet name="пр к ОМ2" sheetId="8" r:id="rId5"/>
    <sheet name="пр к ОМ3" sheetId="9" r:id="rId6"/>
    <sheet name="пр к ОМ4" sheetId="10" r:id="rId7"/>
    <sheet name="пр к ОМ5" sheetId="11" r:id="rId8"/>
  </sheets>
  <definedNames>
    <definedName name="_xlnm.Print_Titles" localSheetId="1">'пр 7 к Пр'!$12:$14</definedName>
    <definedName name="_xlnm.Print_Titles" localSheetId="2">'пр 8 к Пр'!$11:$13</definedName>
    <definedName name="_xlnm.Print_Area" localSheetId="1">'пр 7 к Пр'!$A$1:$M$47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5" l="1"/>
  <c r="I16" i="5"/>
  <c r="E18" i="6"/>
  <c r="J16" i="5"/>
  <c r="M38" i="5"/>
  <c r="M37" i="5"/>
  <c r="M39" i="5"/>
  <c r="H17" i="6" l="1"/>
  <c r="H18" i="6"/>
  <c r="H14" i="6" s="1"/>
  <c r="I25" i="6"/>
  <c r="I32" i="6"/>
  <c r="I31" i="6"/>
  <c r="I28" i="6"/>
  <c r="H28" i="6"/>
  <c r="I35" i="6"/>
  <c r="H35" i="6"/>
  <c r="I39" i="6"/>
  <c r="H42" i="6"/>
  <c r="I46" i="6"/>
  <c r="H49" i="6"/>
  <c r="I53" i="6"/>
  <c r="I52" i="6"/>
  <c r="L17" i="5"/>
  <c r="L16" i="5"/>
  <c r="K16" i="5"/>
  <c r="J17" i="5"/>
  <c r="J15" i="5"/>
  <c r="J22" i="5" l="1"/>
  <c r="M47" i="5" l="1"/>
  <c r="M46" i="5"/>
  <c r="M45" i="5"/>
  <c r="M44" i="5"/>
  <c r="M43" i="5"/>
  <c r="M42" i="5"/>
  <c r="M41" i="5"/>
  <c r="M40" i="5"/>
  <c r="M36" i="5"/>
  <c r="M35" i="5"/>
  <c r="M33" i="5"/>
  <c r="M32" i="5"/>
  <c r="M28" i="5"/>
  <c r="M27" i="5"/>
  <c r="M26" i="5"/>
  <c r="M25" i="5"/>
  <c r="M24" i="5"/>
  <c r="M23" i="5"/>
  <c r="M30" i="5"/>
  <c r="L15" i="5"/>
  <c r="L19" i="5"/>
  <c r="L22" i="5"/>
  <c r="L29" i="5"/>
  <c r="M29" i="5" s="1"/>
  <c r="L34" i="5"/>
  <c r="I22" i="5" l="1"/>
  <c r="G17" i="6" l="1"/>
  <c r="G18" i="6"/>
  <c r="F42" i="6"/>
  <c r="E42" i="6"/>
  <c r="G49" i="6"/>
  <c r="G42" i="6"/>
  <c r="G35" i="6"/>
  <c r="G28" i="6"/>
  <c r="G21" i="6"/>
  <c r="I21" i="6" s="1"/>
  <c r="I31" i="5"/>
  <c r="K34" i="5"/>
  <c r="M20" i="5"/>
  <c r="K29" i="5"/>
  <c r="K22" i="5"/>
  <c r="K19" i="5"/>
  <c r="M19" i="5" s="1"/>
  <c r="I42" i="6" l="1"/>
  <c r="G14" i="6"/>
  <c r="K17" i="5"/>
  <c r="K15" i="5"/>
  <c r="E49" i="6"/>
  <c r="F17" i="6" l="1"/>
  <c r="M31" i="5" l="1"/>
  <c r="E17" i="6" l="1"/>
  <c r="I17" i="6" s="1"/>
  <c r="M17" i="5" l="1"/>
  <c r="F18" i="6" l="1"/>
  <c r="E14" i="6"/>
  <c r="F14" i="6" l="1"/>
  <c r="I14" i="6" s="1"/>
  <c r="I18" i="6"/>
  <c r="F49" i="6"/>
  <c r="I49" i="6" s="1"/>
  <c r="F28" i="6"/>
  <c r="E28" i="6"/>
  <c r="J34" i="5" l="1"/>
  <c r="I34" i="5"/>
  <c r="M22" i="5"/>
  <c r="M34" i="5" l="1"/>
  <c r="I15" i="5"/>
  <c r="M15" i="5" s="1"/>
  <c r="M16" i="5" l="1"/>
</calcChain>
</file>

<file path=xl/sharedStrings.xml><?xml version="1.0" encoding="utf-8"?>
<sst xmlns="http://schemas.openxmlformats.org/spreadsheetml/2006/main" count="409" uniqueCount="172">
  <si>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</si>
  <si>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</si>
  <si>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</si>
  <si>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</si>
  <si>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</si>
  <si>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</si>
  <si>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</si>
  <si>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</si>
  <si>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</si>
  <si>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</si>
  <si>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</si>
  <si>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</si>
  <si>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</si>
  <si>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</si>
  <si>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</si>
  <si>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</si>
  <si>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</si>
  <si>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</si>
  <si>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</si>
  <si>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</si>
  <si>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</si>
  <si>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Приложение № 6</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</si>
  <si>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</si>
  <si>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</si>
  <si>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</si>
  <si>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</si>
  <si>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</si>
  <si>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</si>
  <si>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</si>
  <si>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</si>
  <si>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</si>
  <si>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</si>
  <si>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</si>
  <si>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</si>
  <si>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</si>
  <si>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</si>
  <si>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</si>
  <si>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</si>
  <si>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</si>
  <si>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</si>
  <si>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2019 год</t>
  </si>
  <si>
    <t>2020 год</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</si>
  <si>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</si>
  <si>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</si>
  <si>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</si>
  <si>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</si>
  <si>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</si>
  <si>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</si>
  <si>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</si>
  <si>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</si>
  <si>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</si>
  <si>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</si>
  <si>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</si>
  <si>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</si>
  <si>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</si>
  <si>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</si>
  <si>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</si>
  <si>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</si>
  <si>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</si>
  <si>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</si>
  <si>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</si>
  <si>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</si>
  <si>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</si>
  <si>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</si>
  <si>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</si>
  <si>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</si>
  <si>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</si>
  <si>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</si>
  <si>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</si>
  <si>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</si>
  <si>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Приложение № 7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</si>
  <si>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</si>
  <si>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</si>
  <si>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</si>
  <si>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</si>
  <si>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</si>
  <si>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</si>
  <si>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</si>
  <si>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</si>
  <si>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</si>
  <si>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</si>
  <si>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</si>
  <si>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</si>
  <si>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</si>
  <si>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</si>
  <si>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</si>
  <si>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</si>
  <si>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</si>
  <si>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</si>
  <si>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</si>
  <si>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</si>
  <si>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</si>
  <si>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</si>
  <si>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</si>
  <si>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</si>
  <si>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</si>
  <si>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</si>
  <si>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</si>
  <si>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</si>
  <si>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</si>
  <si>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</si>
  <si>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</si>
  <si>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</si>
  <si>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</si>
  <si>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</si>
  <si>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</si>
  <si>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</si>
  <si>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</si>
  <si>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</si>
  <si>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</si>
  <si>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</si>
  <si>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</si>
  <si>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</si>
  <si>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</si>
  <si>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</si>
  <si>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</si>
  <si>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</si>
  <si>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</si>
  <si>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</si>
  <si>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</si>
  <si>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</si>
  <si>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</si>
  <si>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</si>
  <si>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</si>
  <si>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</si>
  <si>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</si>
  <si>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</si>
  <si>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КЦСР</t>
  </si>
  <si>
    <t>0309         0310</t>
  </si>
  <si>
    <t>04100S4130</t>
  </si>
  <si>
    <t>Задача 1: Приобретение передвижного пожарного комплекса «Огнеборец» в населенные пункты Туруханского района</t>
  </si>
  <si>
    <t>1.4.2.</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</si>
  <si>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</si>
  <si>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</si>
  <si>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r>
      <t>2018 год</t>
    </r>
    <r>
      <rPr>
        <vertAlign val="superscript"/>
        <sz val="12"/>
        <rFont val="Times New Roman"/>
        <family val="2"/>
        <charset val="204"/>
      </rPr>
      <t>1</t>
    </r>
  </si>
  <si>
    <r>
      <t>2018 год</t>
    </r>
    <r>
      <rPr>
        <vertAlign val="superscript"/>
        <sz val="11"/>
        <rFont val="Times New Roman"/>
        <family val="2"/>
        <charset val="204"/>
      </rPr>
      <t>1</t>
    </r>
  </si>
  <si>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</si>
  <si>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</si>
  <si>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</si>
  <si>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</si>
  <si>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</si>
  <si>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</si>
  <si>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Протяженность минерализованных полос, в отношении которых выполнены работы по уходу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</si>
  <si>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</si>
  <si>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</si>
  <si>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</si>
  <si>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</si>
  <si>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</si>
  <si>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</si>
  <si>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</si>
  <si>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1.4.3.</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</si>
  <si>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</si>
  <si>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</si>
  <si>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</si>
  <si>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0410083990</t>
  </si>
  <si>
    <t>2022 год</t>
  </si>
  <si>
    <t>Приобретение товарно-материальных ценностей для оснащения эвакопунктов и пунктов временного размещения в период весеннего половодья</t>
  </si>
  <si>
    <t>Приобретение полевой кухни для населенных пунктов, подверженных паводку</t>
  </si>
  <si>
    <t>Оказание услуг по страхованию гражданской ответственности перед третьими лицами администрации Туруханского района</t>
  </si>
  <si>
    <t>Количество приобретеных противопожарных емкостей на территории Туруханского сельсовета и населенных пунктах расположенных на межселенной территории Туруханского района</t>
  </si>
  <si>
    <t>Количество приобретеных пожарных мотопомп на территории Туруханского, Вороговского и Вернеимбатского сельсоветов</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</si>
  <si>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Светлогорского,Верхнеимбатского, Зотинского и Вороговского сельсоветов</t>
  </si>
  <si>
    <t>Количество пополненых пожарных водоемов запасами воды на территории Туруханского, Вороговского и Борского сельсоветов</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</si>
  <si>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Вороговским, Зотинским, Борским, Туруханским, Верхнеимбатским сельсоветом и в населенные пункты межселенной территории Туруханского района</t>
  </si>
  <si>
    <t>Оснащение эвакопунктов и пунктов временного размещения</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</si>
  <si>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</si>
  <si>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2023 год</t>
  </si>
  <si>
    <t>июнь 2021</t>
  </si>
  <si>
    <t>январь-декабрь 2021</t>
  </si>
  <si>
    <t>январь-сентябрь 2021</t>
  </si>
  <si>
    <t xml:space="preserve">       показателей результативности</t>
  </si>
  <si>
    <t>Количество отремонтированных и очищенных от снега подъездов к источникам противопожарного водоснабжения на территории Туруханского, Борского, Вороговского сельсовета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</si>
</sst>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vertAlign val="superscript"/>
      <sz val="11"/>
      <name val="Times New Roman"/>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173">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5" xfId="0" applyFont="1" applyBorder="1" applyAlignment="1">
      <alignment horizontal="center" vertical="center" wrapText="1"/>
    </xf>
    <xf numFmtId="0" fontId="8" fillId="0" borderId="7"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wrapText="1"/>
    </xf>
    <xf numFmtId="165" fontId="6" fillId="0" borderId="0" xfId="0" applyNumberFormat="1" applyFont="1" applyAlignment="1">
      <alignment horizontal="center" vertical="center"/>
    </xf>
    <xf numFmtId="0" fontId="2" fillId="0" borderId="1" xfId="0" applyFont="1" applyBorder="1" applyAlignment="1">
      <alignment vertical="center" wrapText="1"/>
    </xf>
    <xf numFmtId="0" fontId="6" fillId="0" borderId="1" xfId="0"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0" xfId="0" applyFont="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vertical="center" wrapText="1"/>
    </xf>
    <xf numFmtId="0" fontId="6" fillId="0" borderId="1" xfId="0" applyFont="1" applyBorder="1" applyAlignment="1">
      <alignmen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8" fillId="0" borderId="6"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8" fillId="0" borderId="7" xfId="0" applyFont="1" applyBorder="1" applyAlignment="1">
      <alignment horizontal="center" vertical="center" wrapText="1"/>
    </xf>
    <xf numFmtId="0" fontId="8" fillId="0" borderId="7" xfId="0" applyFont="1" applyBorder="1" applyAlignment="1">
      <alignment horizontal="left" vertical="center" wrapText="1"/>
    </xf>
    <xf numFmtId="0" fontId="8" fillId="0" borderId="0" xfId="0" applyFont="1" applyAlignment="1">
      <alignment wrapText="1"/>
    </xf>
    <xf numFmtId="0" fontId="0" fillId="0" borderId="0" xfId="0" applyAlignment="1">
      <alignment wrapText="1"/>
    </xf>
    <xf numFmtId="0" fontId="6" fillId="0" borderId="8" xfId="0" applyFont="1" applyBorder="1" applyAlignment="1">
      <alignment horizontal="right"/>
    </xf>
    <xf numFmtId="49" fontId="8" fillId="0" borderId="5" xfId="0" applyNumberFormat="1" applyFont="1" applyBorder="1" applyAlignment="1">
      <alignment horizontal="center" vertical="center" wrapText="1"/>
    </xf>
    <xf numFmtId="49" fontId="0" fillId="0" borderId="6" xfId="0" applyNumberFormat="1" applyBorder="1" applyAlignment="1">
      <alignment horizontal="center" vertical="center" wrapText="1"/>
    </xf>
    <xf numFmtId="49" fontId="8" fillId="0" borderId="6" xfId="0" applyNumberFormat="1" applyFont="1" applyBorder="1" applyAlignment="1">
      <alignment horizontal="center" vertical="center" wrapText="1"/>
    </xf>
    <xf numFmtId="0" fontId="2" fillId="0" borderId="0" xfId="0" applyFont="1" applyAlignment="1">
      <alignment vertical="top" wrapText="1"/>
    </xf>
    <xf numFmtId="0" fontId="0"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0"/>
  <sheetViews>
    <sheetView view="pageBreakPreview" zoomScale="60" zoomScaleNormal="85" workbookViewId="0">
      <selection activeCell="E30" sqref="E30"/>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117" t="s">
        <v>21</v>
      </c>
      <c r="E1" s="118"/>
    </row>
    <row r="2" spans="1:5" ht="75.75" customHeight="1" x14ac:dyDescent="0.25">
      <c r="A2" s="10"/>
      <c r="D2" s="119" t="s">
        <v>42</v>
      </c>
      <c r="E2" s="120"/>
    </row>
    <row r="3" spans="1:5" ht="18.75" x14ac:dyDescent="0.25">
      <c r="A3" s="10"/>
    </row>
    <row r="4" spans="1:5" x14ac:dyDescent="0.25">
      <c r="A4" s="121" t="s">
        <v>0</v>
      </c>
      <c r="B4" s="121"/>
      <c r="C4" s="121"/>
      <c r="D4" s="121"/>
      <c r="E4" s="121"/>
    </row>
    <row r="5" spans="1:5" x14ac:dyDescent="0.25">
      <c r="A5" s="121" t="s">
        <v>6</v>
      </c>
      <c r="B5" s="121"/>
      <c r="C5" s="121"/>
      <c r="D5" s="121"/>
      <c r="E5" s="121"/>
    </row>
    <row r="6" spans="1:5" x14ac:dyDescent="0.25">
      <c r="A6" s="121" t="s">
        <v>7</v>
      </c>
      <c r="B6" s="121"/>
      <c r="C6" s="121"/>
      <c r="D6" s="121"/>
      <c r="E6" s="121"/>
    </row>
    <row r="7" spans="1:5" x14ac:dyDescent="0.25">
      <c r="A7" s="121" t="s">
        <v>8</v>
      </c>
      <c r="B7" s="121"/>
      <c r="C7" s="121"/>
      <c r="D7" s="121"/>
      <c r="E7" s="121"/>
    </row>
    <row r="8" spans="1:5" x14ac:dyDescent="0.25">
      <c r="A8" s="121" t="s">
        <v>9</v>
      </c>
      <c r="B8" s="121"/>
      <c r="C8" s="121"/>
      <c r="D8" s="121"/>
      <c r="E8" s="121"/>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110" t="s">
        <v>43</v>
      </c>
      <c r="C12" s="110"/>
      <c r="D12" s="110"/>
      <c r="E12" s="110"/>
    </row>
    <row r="13" spans="1:5" x14ac:dyDescent="0.25">
      <c r="A13" s="116" t="s">
        <v>1</v>
      </c>
      <c r="B13" s="110" t="s">
        <v>130</v>
      </c>
      <c r="C13" s="110"/>
      <c r="D13" s="110"/>
      <c r="E13" s="110"/>
    </row>
    <row r="14" spans="1:5" ht="22.5" customHeight="1" x14ac:dyDescent="0.25">
      <c r="A14" s="122"/>
      <c r="B14" s="111" t="s">
        <v>47</v>
      </c>
      <c r="C14" s="112"/>
      <c r="D14" s="112"/>
      <c r="E14" s="113"/>
    </row>
    <row r="15" spans="1:5" ht="60.75" customHeight="1" x14ac:dyDescent="0.25">
      <c r="A15" s="11" t="s">
        <v>44</v>
      </c>
      <c r="B15" s="4" t="s">
        <v>45</v>
      </c>
      <c r="C15" s="4" t="s">
        <v>63</v>
      </c>
      <c r="D15" s="43" t="s">
        <v>64</v>
      </c>
      <c r="E15" s="36" t="s">
        <v>167</v>
      </c>
    </row>
    <row r="16" spans="1:5" ht="36" customHeight="1" x14ac:dyDescent="0.25">
      <c r="A16" s="116" t="s">
        <v>49</v>
      </c>
      <c r="B16" s="110" t="s">
        <v>46</v>
      </c>
      <c r="C16" s="110"/>
      <c r="D16" s="110"/>
      <c r="E16" s="110"/>
    </row>
    <row r="17" spans="1:5" ht="21.75" customHeight="1" x14ac:dyDescent="0.25">
      <c r="A17" s="122"/>
      <c r="B17" s="111" t="s">
        <v>48</v>
      </c>
      <c r="C17" s="112"/>
      <c r="D17" s="112"/>
      <c r="E17" s="113"/>
    </row>
    <row r="18" spans="1:5" ht="54.75" customHeight="1" x14ac:dyDescent="0.25">
      <c r="A18" s="11" t="s">
        <v>50</v>
      </c>
      <c r="B18" s="12" t="s">
        <v>45</v>
      </c>
      <c r="C18" s="16" t="s">
        <v>65</v>
      </c>
      <c r="D18" s="16" t="s">
        <v>64</v>
      </c>
      <c r="E18" s="36" t="s">
        <v>167</v>
      </c>
    </row>
    <row r="19" spans="1:5" ht="30" customHeight="1" x14ac:dyDescent="0.25">
      <c r="A19" s="116" t="s">
        <v>51</v>
      </c>
      <c r="B19" s="110" t="s">
        <v>53</v>
      </c>
      <c r="C19" s="110"/>
      <c r="D19" s="110"/>
      <c r="E19" s="110"/>
    </row>
    <row r="20" spans="1:5" x14ac:dyDescent="0.25">
      <c r="A20" s="115"/>
      <c r="B20" s="111" t="s">
        <v>52</v>
      </c>
      <c r="C20" s="112"/>
      <c r="D20" s="112"/>
      <c r="E20" s="113"/>
    </row>
    <row r="21" spans="1:5" ht="63" x14ac:dyDescent="0.25">
      <c r="A21" s="14" t="s">
        <v>54</v>
      </c>
      <c r="B21" s="19" t="s">
        <v>66</v>
      </c>
      <c r="C21" s="17" t="s">
        <v>89</v>
      </c>
      <c r="D21" s="20" t="s">
        <v>73</v>
      </c>
      <c r="E21" s="36" t="s">
        <v>167</v>
      </c>
    </row>
    <row r="22" spans="1:5" ht="31.5" customHeight="1" x14ac:dyDescent="0.25">
      <c r="A22" s="116" t="s">
        <v>57</v>
      </c>
      <c r="B22" s="110" t="s">
        <v>55</v>
      </c>
      <c r="C22" s="110"/>
      <c r="D22" s="110"/>
      <c r="E22" s="110"/>
    </row>
    <row r="23" spans="1:5" x14ac:dyDescent="0.25">
      <c r="A23" s="115"/>
      <c r="B23" s="111" t="s">
        <v>56</v>
      </c>
      <c r="C23" s="112"/>
      <c r="D23" s="112"/>
      <c r="E23" s="113"/>
    </row>
    <row r="24" spans="1:5" ht="50.25" customHeight="1" x14ac:dyDescent="0.25">
      <c r="A24" s="14" t="s">
        <v>58</v>
      </c>
      <c r="B24" s="17" t="s">
        <v>66</v>
      </c>
      <c r="C24" s="13" t="s">
        <v>156</v>
      </c>
      <c r="D24" s="43" t="s">
        <v>64</v>
      </c>
      <c r="E24" s="36" t="s">
        <v>168</v>
      </c>
    </row>
    <row r="25" spans="1:5" ht="50.25" customHeight="1" x14ac:dyDescent="0.25">
      <c r="A25" s="74" t="s">
        <v>131</v>
      </c>
      <c r="B25" s="17" t="s">
        <v>66</v>
      </c>
      <c r="C25" s="73" t="s">
        <v>157</v>
      </c>
      <c r="D25" s="72" t="s">
        <v>64</v>
      </c>
      <c r="E25" s="36" t="s">
        <v>168</v>
      </c>
    </row>
    <row r="26" spans="1:5" ht="50.25" customHeight="1" x14ac:dyDescent="0.25">
      <c r="A26" s="74" t="s">
        <v>150</v>
      </c>
      <c r="B26" s="17" t="s">
        <v>66</v>
      </c>
      <c r="C26" s="83" t="s">
        <v>158</v>
      </c>
      <c r="D26" s="78" t="s">
        <v>64</v>
      </c>
      <c r="E26" s="36" t="s">
        <v>168</v>
      </c>
    </row>
    <row r="27" spans="1:5" ht="48.75" customHeight="1" x14ac:dyDescent="0.25">
      <c r="A27" s="114" t="s">
        <v>60</v>
      </c>
      <c r="B27" s="110" t="s">
        <v>59</v>
      </c>
      <c r="C27" s="110"/>
      <c r="D27" s="110"/>
      <c r="E27" s="110"/>
    </row>
    <row r="28" spans="1:5" ht="21" customHeight="1" x14ac:dyDescent="0.25">
      <c r="A28" s="115"/>
      <c r="B28" s="111" t="s">
        <v>61</v>
      </c>
      <c r="C28" s="112"/>
      <c r="D28" s="112"/>
      <c r="E28" s="113"/>
    </row>
    <row r="29" spans="1:5" ht="54.75" customHeight="1" x14ac:dyDescent="0.25">
      <c r="A29" s="14" t="s">
        <v>62</v>
      </c>
      <c r="B29" s="13" t="s">
        <v>66</v>
      </c>
      <c r="C29" s="17" t="s">
        <v>68</v>
      </c>
      <c r="D29" s="17" t="s">
        <v>69</v>
      </c>
      <c r="E29" s="18" t="s">
        <v>169</v>
      </c>
    </row>
    <row r="30" spans="1:5" ht="47.25" x14ac:dyDescent="0.25">
      <c r="A30" s="21" t="s">
        <v>67</v>
      </c>
      <c r="B30" s="15" t="s">
        <v>66</v>
      </c>
      <c r="C30" s="9" t="s">
        <v>96</v>
      </c>
      <c r="D30" s="9" t="s">
        <v>69</v>
      </c>
      <c r="E30" s="18" t="s">
        <v>169</v>
      </c>
    </row>
  </sheetData>
  <mergeCells count="23">
    <mergeCell ref="B14:E14"/>
    <mergeCell ref="A13:A14"/>
    <mergeCell ref="A16:A17"/>
    <mergeCell ref="B16:E16"/>
    <mergeCell ref="B17:E17"/>
    <mergeCell ref="D1:E1"/>
    <mergeCell ref="D2:E2"/>
    <mergeCell ref="B12:E12"/>
    <mergeCell ref="B13:E13"/>
    <mergeCell ref="A4:E4"/>
    <mergeCell ref="A5:E5"/>
    <mergeCell ref="A6:E6"/>
    <mergeCell ref="A7:E7"/>
    <mergeCell ref="A8:E8"/>
    <mergeCell ref="B27:E27"/>
    <mergeCell ref="B28:E28"/>
    <mergeCell ref="A27:A28"/>
    <mergeCell ref="B19:E19"/>
    <mergeCell ref="B20:E20"/>
    <mergeCell ref="A19:A20"/>
    <mergeCell ref="B22:E22"/>
    <mergeCell ref="B23:E23"/>
    <mergeCell ref="A22:A23"/>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50"/>
  <sheetViews>
    <sheetView view="pageBreakPreview" topLeftCell="A4" zoomScale="85" zoomScaleNormal="85" zoomScaleSheetLayoutView="85" workbookViewId="0">
      <selection activeCell="M41" sqref="M41"/>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9" style="1"/>
    <col min="9" max="9" width="10.25" style="1" customWidth="1"/>
    <col min="10" max="13" width="8.875" style="1" customWidth="1"/>
    <col min="14" max="14" width="11.875" style="1" customWidth="1"/>
    <col min="15" max="16384" width="9" style="1"/>
  </cols>
  <sheetData>
    <row r="1" spans="1:14" ht="15.75" customHeight="1" x14ac:dyDescent="0.25">
      <c r="A1" s="23"/>
      <c r="B1" s="23"/>
      <c r="C1" s="23"/>
      <c r="D1" s="24"/>
      <c r="E1" s="23"/>
      <c r="F1" s="23"/>
      <c r="G1" s="23"/>
      <c r="H1" s="23"/>
      <c r="I1" s="148" t="s">
        <v>70</v>
      </c>
      <c r="J1" s="149"/>
      <c r="K1" s="149"/>
      <c r="L1" s="149"/>
      <c r="M1" s="149"/>
      <c r="N1" s="91"/>
    </row>
    <row r="2" spans="1:14" x14ac:dyDescent="0.25">
      <c r="A2" s="23"/>
      <c r="B2" s="23"/>
      <c r="C2" s="23"/>
      <c r="D2" s="24"/>
      <c r="E2" s="23"/>
      <c r="F2" s="23"/>
      <c r="G2" s="23"/>
      <c r="H2" s="23"/>
      <c r="I2" s="149"/>
      <c r="J2" s="149"/>
      <c r="K2" s="149"/>
      <c r="L2" s="149"/>
      <c r="M2" s="149"/>
      <c r="N2" s="91"/>
    </row>
    <row r="3" spans="1:14" ht="50.25" customHeight="1" x14ac:dyDescent="0.25">
      <c r="A3" s="23"/>
      <c r="B3" s="23"/>
      <c r="C3" s="23"/>
      <c r="D3" s="24"/>
      <c r="E3" s="23"/>
      <c r="F3" s="23"/>
      <c r="G3" s="23"/>
      <c r="H3" s="23"/>
      <c r="I3" s="149"/>
      <c r="J3" s="149"/>
      <c r="K3" s="149"/>
      <c r="L3" s="149"/>
      <c r="M3" s="149"/>
      <c r="N3" s="91"/>
    </row>
    <row r="4" spans="1:14" x14ac:dyDescent="0.25">
      <c r="A4" s="24"/>
      <c r="B4" s="23"/>
      <c r="C4" s="23"/>
      <c r="D4" s="23"/>
      <c r="E4" s="23"/>
      <c r="F4" s="23"/>
      <c r="G4" s="23"/>
      <c r="H4" s="23"/>
      <c r="I4" s="23"/>
      <c r="J4" s="23"/>
      <c r="K4" s="23"/>
      <c r="L4" s="23"/>
      <c r="M4" s="23"/>
      <c r="N4" s="23"/>
    </row>
    <row r="5" spans="1:14" x14ac:dyDescent="0.25">
      <c r="A5" s="124" t="s">
        <v>0</v>
      </c>
      <c r="B5" s="124"/>
      <c r="C5" s="124"/>
      <c r="D5" s="124"/>
      <c r="E5" s="124"/>
      <c r="F5" s="124"/>
      <c r="G5" s="124"/>
      <c r="H5" s="124"/>
      <c r="I5" s="124"/>
      <c r="J5" s="124"/>
      <c r="K5" s="124"/>
      <c r="L5" s="124"/>
      <c r="M5" s="124"/>
      <c r="N5" s="124"/>
    </row>
    <row r="6" spans="1:14" x14ac:dyDescent="0.25">
      <c r="A6" s="124" t="s">
        <v>23</v>
      </c>
      <c r="B6" s="124"/>
      <c r="C6" s="124"/>
      <c r="D6" s="124"/>
      <c r="E6" s="124"/>
      <c r="F6" s="124"/>
      <c r="G6" s="124"/>
      <c r="H6" s="124"/>
      <c r="I6" s="124"/>
      <c r="J6" s="124"/>
      <c r="K6" s="124"/>
      <c r="L6" s="124"/>
      <c r="M6" s="124"/>
      <c r="N6" s="124"/>
    </row>
    <row r="7" spans="1:14" x14ac:dyDescent="0.25">
      <c r="A7" s="124" t="s">
        <v>24</v>
      </c>
      <c r="B7" s="124"/>
      <c r="C7" s="124"/>
      <c r="D7" s="124"/>
      <c r="E7" s="124"/>
      <c r="F7" s="124"/>
      <c r="G7" s="124"/>
      <c r="H7" s="124"/>
      <c r="I7" s="124"/>
      <c r="J7" s="124"/>
      <c r="K7" s="124"/>
      <c r="L7" s="124"/>
      <c r="M7" s="124"/>
      <c r="N7" s="124"/>
    </row>
    <row r="8" spans="1:14" x14ac:dyDescent="0.25">
      <c r="A8" s="124" t="s">
        <v>25</v>
      </c>
      <c r="B8" s="124"/>
      <c r="C8" s="124"/>
      <c r="D8" s="124"/>
      <c r="E8" s="124"/>
      <c r="F8" s="124"/>
      <c r="G8" s="124"/>
      <c r="H8" s="124"/>
      <c r="I8" s="124"/>
      <c r="J8" s="124"/>
      <c r="K8" s="124"/>
      <c r="L8" s="124"/>
      <c r="M8" s="124"/>
      <c r="N8" s="124"/>
    </row>
    <row r="9" spans="1:14" x14ac:dyDescent="0.25">
      <c r="A9" s="124" t="s">
        <v>26</v>
      </c>
      <c r="B9" s="124"/>
      <c r="C9" s="124"/>
      <c r="D9" s="124"/>
      <c r="E9" s="124"/>
      <c r="F9" s="124"/>
      <c r="G9" s="124"/>
      <c r="H9" s="124"/>
      <c r="I9" s="124"/>
      <c r="J9" s="124"/>
      <c r="K9" s="124"/>
      <c r="L9" s="124"/>
      <c r="M9" s="124"/>
      <c r="N9" s="124"/>
    </row>
    <row r="10" spans="1:14" x14ac:dyDescent="0.25">
      <c r="A10" s="124" t="s">
        <v>27</v>
      </c>
      <c r="B10" s="124"/>
      <c r="C10" s="124"/>
      <c r="D10" s="124"/>
      <c r="E10" s="124"/>
      <c r="F10" s="124"/>
      <c r="G10" s="124"/>
      <c r="H10" s="124"/>
      <c r="I10" s="124"/>
      <c r="J10" s="124"/>
      <c r="K10" s="124"/>
      <c r="L10" s="124"/>
      <c r="M10" s="124"/>
      <c r="N10" s="124"/>
    </row>
    <row r="11" spans="1:14" x14ac:dyDescent="0.25">
      <c r="A11" s="23"/>
      <c r="B11" s="23"/>
      <c r="C11" s="23"/>
      <c r="D11" s="23"/>
      <c r="E11" s="23"/>
      <c r="F11" s="23"/>
      <c r="G11" s="23"/>
      <c r="H11" s="23"/>
      <c r="I11" s="23"/>
      <c r="J11" s="150" t="s">
        <v>11</v>
      </c>
      <c r="K11" s="150"/>
      <c r="L11" s="150"/>
      <c r="M11" s="150"/>
      <c r="N11" s="25"/>
    </row>
    <row r="12" spans="1:14" ht="60" customHeight="1" x14ac:dyDescent="0.25">
      <c r="A12" s="127" t="s">
        <v>10</v>
      </c>
      <c r="B12" s="127" t="s">
        <v>22</v>
      </c>
      <c r="C12" s="127" t="s">
        <v>74</v>
      </c>
      <c r="D12" s="127" t="s">
        <v>14</v>
      </c>
      <c r="E12" s="127" t="s">
        <v>15</v>
      </c>
      <c r="F12" s="127"/>
      <c r="G12" s="127"/>
      <c r="H12" s="127"/>
      <c r="I12" s="26" t="s">
        <v>41</v>
      </c>
      <c r="J12" s="48" t="s">
        <v>132</v>
      </c>
      <c r="K12" s="86" t="s">
        <v>155</v>
      </c>
      <c r="L12" s="94" t="s">
        <v>166</v>
      </c>
      <c r="M12" s="127" t="s">
        <v>16</v>
      </c>
    </row>
    <row r="13" spans="1:14" ht="84.75" customHeight="1" x14ac:dyDescent="0.25">
      <c r="A13" s="127"/>
      <c r="B13" s="127"/>
      <c r="C13" s="127"/>
      <c r="D13" s="127"/>
      <c r="E13" s="26" t="s">
        <v>17</v>
      </c>
      <c r="F13" s="26" t="s">
        <v>18</v>
      </c>
      <c r="G13" s="26" t="s">
        <v>127</v>
      </c>
      <c r="H13" s="26" t="s">
        <v>19</v>
      </c>
      <c r="I13" s="26" t="s">
        <v>20</v>
      </c>
      <c r="J13" s="48" t="s">
        <v>20</v>
      </c>
      <c r="K13" s="86" t="s">
        <v>20</v>
      </c>
      <c r="L13" s="94" t="s">
        <v>20</v>
      </c>
      <c r="M13" s="127"/>
    </row>
    <row r="14" spans="1:14" x14ac:dyDescent="0.25">
      <c r="A14" s="26">
        <v>1</v>
      </c>
      <c r="B14" s="26">
        <v>2</v>
      </c>
      <c r="C14" s="26">
        <v>3</v>
      </c>
      <c r="D14" s="26">
        <v>4</v>
      </c>
      <c r="E14" s="26">
        <v>5</v>
      </c>
      <c r="F14" s="26">
        <v>6</v>
      </c>
      <c r="G14" s="26">
        <v>7</v>
      </c>
      <c r="H14" s="26">
        <v>8</v>
      </c>
      <c r="I14" s="26">
        <v>11</v>
      </c>
      <c r="J14" s="48">
        <v>12</v>
      </c>
      <c r="K14" s="86">
        <v>13</v>
      </c>
      <c r="L14" s="94">
        <v>14</v>
      </c>
      <c r="M14" s="26">
        <v>15</v>
      </c>
    </row>
    <row r="15" spans="1:14" ht="78.75" customHeight="1" x14ac:dyDescent="0.25">
      <c r="A15" s="128">
        <v>1</v>
      </c>
      <c r="B15" s="133" t="s">
        <v>30</v>
      </c>
      <c r="C15" s="128" t="s">
        <v>71</v>
      </c>
      <c r="D15" s="27" t="s">
        <v>72</v>
      </c>
      <c r="E15" s="26"/>
      <c r="F15" s="28"/>
      <c r="G15" s="28"/>
      <c r="H15" s="26"/>
      <c r="I15" s="29">
        <f>SUM(I19,I22,I29,I31,I34)</f>
        <v>15851.552</v>
      </c>
      <c r="J15" s="29">
        <f>SUM(J16:J18)</f>
        <v>17449.228000000003</v>
      </c>
      <c r="K15" s="29">
        <f>SUM(K22,K29,K19,K31,K34)</f>
        <v>17449.227999999999</v>
      </c>
      <c r="L15" s="29">
        <f>SUM(L16:L18)</f>
        <v>17449.228000000003</v>
      </c>
      <c r="M15" s="30">
        <f>SUM(I15:L15)</f>
        <v>68199.236000000004</v>
      </c>
    </row>
    <row r="16" spans="1:14" ht="38.25" customHeight="1" x14ac:dyDescent="0.25">
      <c r="A16" s="130"/>
      <c r="B16" s="134"/>
      <c r="C16" s="130"/>
      <c r="D16" s="31" t="s">
        <v>75</v>
      </c>
      <c r="E16" s="26">
        <v>241</v>
      </c>
      <c r="F16" s="28" t="s">
        <v>128</v>
      </c>
      <c r="G16" s="28"/>
      <c r="H16" s="26"/>
      <c r="I16" s="32">
        <f>SUM(I20,I23:I25,I32:I33,I35:I47)</f>
        <v>13741.013000000001</v>
      </c>
      <c r="J16" s="32">
        <f>SUM(J20,J23:J25,J32,J33,J35:J46,J47)</f>
        <v>15314.659000000001</v>
      </c>
      <c r="K16" s="32">
        <f>SUM(K20,K23:K25,K32:K33,K35:K47)</f>
        <v>15314.659000000001</v>
      </c>
      <c r="L16" s="32">
        <f>SUM(L20:L21,L23:L25,L32:L33,L35:L47)</f>
        <v>15314.659000000001</v>
      </c>
      <c r="M16" s="33">
        <f>SUM(I16:K16)</f>
        <v>44370.331000000006</v>
      </c>
    </row>
    <row r="17" spans="1:13" ht="15.75" customHeight="1" x14ac:dyDescent="0.25">
      <c r="A17" s="130"/>
      <c r="B17" s="134"/>
      <c r="C17" s="130"/>
      <c r="D17" s="128" t="s">
        <v>73</v>
      </c>
      <c r="E17" s="133">
        <v>242</v>
      </c>
      <c r="F17" s="123" t="s">
        <v>79</v>
      </c>
      <c r="G17" s="123"/>
      <c r="H17" s="133"/>
      <c r="I17" s="125">
        <f>SUM(I26:I28,I30)</f>
        <v>2110.5389999999998</v>
      </c>
      <c r="J17" s="125">
        <f>SUM(J26:J28,J30)</f>
        <v>2134.569</v>
      </c>
      <c r="K17" s="125">
        <f>SUM(K26:K28,K29)</f>
        <v>2134.569</v>
      </c>
      <c r="L17" s="125">
        <f>SUM(L26:L28,L30)</f>
        <v>2134.569</v>
      </c>
      <c r="M17" s="125">
        <f>SUM(I17:K18)</f>
        <v>6379.6769999999997</v>
      </c>
    </row>
    <row r="18" spans="1:13" ht="34.5" customHeight="1" x14ac:dyDescent="0.25">
      <c r="A18" s="131"/>
      <c r="B18" s="135"/>
      <c r="C18" s="131"/>
      <c r="D18" s="129"/>
      <c r="E18" s="115"/>
      <c r="F18" s="115"/>
      <c r="G18" s="115"/>
      <c r="H18" s="115"/>
      <c r="I18" s="126"/>
      <c r="J18" s="115"/>
      <c r="K18" s="126"/>
      <c r="L18" s="126"/>
      <c r="M18" s="126"/>
    </row>
    <row r="19" spans="1:13" ht="38.25" x14ac:dyDescent="0.25">
      <c r="A19" s="132" t="s">
        <v>1</v>
      </c>
      <c r="B19" s="127" t="s">
        <v>76</v>
      </c>
      <c r="C19" s="132" t="s">
        <v>77</v>
      </c>
      <c r="D19" s="31" t="s">
        <v>78</v>
      </c>
      <c r="E19" s="26">
        <v>241</v>
      </c>
      <c r="F19" s="28" t="s">
        <v>79</v>
      </c>
      <c r="G19" s="28" t="s">
        <v>99</v>
      </c>
      <c r="H19" s="26">
        <v>540</v>
      </c>
      <c r="I19" s="30">
        <v>0</v>
      </c>
      <c r="J19" s="30">
        <v>0</v>
      </c>
      <c r="K19" s="30">
        <f>SUM(K20:K21)</f>
        <v>0</v>
      </c>
      <c r="L19" s="30">
        <f>SUM(L20:L21)</f>
        <v>0</v>
      </c>
      <c r="M19" s="30">
        <f>SUM(I19:K19)</f>
        <v>0</v>
      </c>
    </row>
    <row r="20" spans="1:13" ht="15.75" customHeight="1" x14ac:dyDescent="0.25">
      <c r="A20" s="132"/>
      <c r="B20" s="127"/>
      <c r="C20" s="132"/>
      <c r="D20" s="138" t="s">
        <v>75</v>
      </c>
      <c r="E20" s="133">
        <v>241</v>
      </c>
      <c r="F20" s="123" t="s">
        <v>79</v>
      </c>
      <c r="G20" s="123" t="s">
        <v>99</v>
      </c>
      <c r="H20" s="133">
        <v>540</v>
      </c>
      <c r="I20" s="125">
        <v>0</v>
      </c>
      <c r="J20" s="151" t="s">
        <v>136</v>
      </c>
      <c r="K20" s="151" t="s">
        <v>136</v>
      </c>
      <c r="L20" s="95" t="s">
        <v>136</v>
      </c>
      <c r="M20" s="125">
        <f>SUM(I20:K21)</f>
        <v>0</v>
      </c>
    </row>
    <row r="21" spans="1:13" x14ac:dyDescent="0.25">
      <c r="A21" s="132"/>
      <c r="B21" s="127"/>
      <c r="C21" s="132"/>
      <c r="D21" s="141"/>
      <c r="E21" s="137"/>
      <c r="F21" s="136"/>
      <c r="G21" s="136"/>
      <c r="H21" s="137"/>
      <c r="I21" s="135"/>
      <c r="J21" s="152"/>
      <c r="K21" s="153"/>
      <c r="L21" s="96"/>
      <c r="M21" s="126"/>
    </row>
    <row r="22" spans="1:13" ht="38.25" x14ac:dyDescent="0.25">
      <c r="A22" s="128" t="s">
        <v>49</v>
      </c>
      <c r="B22" s="133" t="s">
        <v>80</v>
      </c>
      <c r="C22" s="138" t="s">
        <v>81</v>
      </c>
      <c r="D22" s="31" t="s">
        <v>78</v>
      </c>
      <c r="E22" s="26"/>
      <c r="F22" s="28"/>
      <c r="G22" s="28"/>
      <c r="H22" s="26"/>
      <c r="I22" s="30">
        <f>SUM(I23:I28)</f>
        <v>1997.7039999999997</v>
      </c>
      <c r="J22" s="30">
        <f>SUM(J23:J28)</f>
        <v>2274.7999999999997</v>
      </c>
      <c r="K22" s="30">
        <f>SUM(K23:K28)</f>
        <v>2274.7999999999997</v>
      </c>
      <c r="L22" s="30">
        <f>SUM(L23:L28)</f>
        <v>2274.7999999999997</v>
      </c>
      <c r="M22" s="30">
        <f t="shared" ref="M22:M30" si="0">SUM(I22:L22)</f>
        <v>8822.1039999999975</v>
      </c>
    </row>
    <row r="23" spans="1:13" x14ac:dyDescent="0.25">
      <c r="A23" s="142"/>
      <c r="B23" s="134"/>
      <c r="C23" s="139"/>
      <c r="D23" s="138" t="s">
        <v>75</v>
      </c>
      <c r="E23" s="26">
        <v>241</v>
      </c>
      <c r="F23" s="28" t="s">
        <v>79</v>
      </c>
      <c r="G23" s="28" t="s">
        <v>100</v>
      </c>
      <c r="H23" s="26">
        <v>540</v>
      </c>
      <c r="I23" s="32">
        <v>450</v>
      </c>
      <c r="J23" s="32">
        <v>313.07499999999999</v>
      </c>
      <c r="K23" s="32">
        <v>313.07499999999999</v>
      </c>
      <c r="L23" s="32">
        <v>313.07499999999999</v>
      </c>
      <c r="M23" s="32">
        <f t="shared" si="0"/>
        <v>1389.2250000000001</v>
      </c>
    </row>
    <row r="24" spans="1:13" x14ac:dyDescent="0.25">
      <c r="A24" s="142"/>
      <c r="B24" s="134"/>
      <c r="C24" s="139"/>
      <c r="D24" s="144"/>
      <c r="E24" s="49">
        <v>241</v>
      </c>
      <c r="F24" s="50" t="s">
        <v>79</v>
      </c>
      <c r="G24" s="50" t="s">
        <v>98</v>
      </c>
      <c r="H24" s="49">
        <v>540</v>
      </c>
      <c r="I24" s="32">
        <v>881.34100000000001</v>
      </c>
      <c r="J24" s="32">
        <v>1232.3340000000001</v>
      </c>
      <c r="K24" s="32">
        <v>1232.3340000000001</v>
      </c>
      <c r="L24" s="32">
        <v>1232.3340000000001</v>
      </c>
      <c r="M24" s="32">
        <f t="shared" si="0"/>
        <v>4578.3429999999998</v>
      </c>
    </row>
    <row r="25" spans="1:13" x14ac:dyDescent="0.25">
      <c r="A25" s="142"/>
      <c r="B25" s="134"/>
      <c r="C25" s="139"/>
      <c r="D25" s="145"/>
      <c r="E25" s="49">
        <v>241</v>
      </c>
      <c r="F25" s="50" t="s">
        <v>79</v>
      </c>
      <c r="G25" s="50" t="s">
        <v>97</v>
      </c>
      <c r="H25" s="49">
        <v>540</v>
      </c>
      <c r="I25" s="32">
        <v>97.927000000000007</v>
      </c>
      <c r="J25" s="32">
        <v>136.92500000000001</v>
      </c>
      <c r="K25" s="32">
        <v>136.92500000000001</v>
      </c>
      <c r="L25" s="32">
        <v>136.92500000000001</v>
      </c>
      <c r="M25" s="32">
        <f t="shared" si="0"/>
        <v>508.70200000000006</v>
      </c>
    </row>
    <row r="26" spans="1:13" x14ac:dyDescent="0.25">
      <c r="A26" s="142"/>
      <c r="B26" s="146"/>
      <c r="C26" s="147"/>
      <c r="D26" s="138" t="s">
        <v>73</v>
      </c>
      <c r="E26" s="26">
        <v>242</v>
      </c>
      <c r="F26" s="28" t="s">
        <v>79</v>
      </c>
      <c r="G26" s="28" t="s">
        <v>100</v>
      </c>
      <c r="H26" s="26">
        <v>244</v>
      </c>
      <c r="I26" s="32">
        <v>411.9</v>
      </c>
      <c r="J26" s="32">
        <v>391.83600000000001</v>
      </c>
      <c r="K26" s="32">
        <v>391.83600000000001</v>
      </c>
      <c r="L26" s="32">
        <v>391.83600000000001</v>
      </c>
      <c r="M26" s="32">
        <f t="shared" si="0"/>
        <v>1587.4080000000001</v>
      </c>
    </row>
    <row r="27" spans="1:13" x14ac:dyDescent="0.25">
      <c r="A27" s="142"/>
      <c r="B27" s="146"/>
      <c r="C27" s="147"/>
      <c r="D27" s="139"/>
      <c r="E27" s="49">
        <v>242</v>
      </c>
      <c r="F27" s="50" t="s">
        <v>79</v>
      </c>
      <c r="G27" s="50" t="s">
        <v>98</v>
      </c>
      <c r="H27" s="49">
        <v>244</v>
      </c>
      <c r="I27" s="32">
        <v>129.25</v>
      </c>
      <c r="J27" s="32">
        <v>180.566</v>
      </c>
      <c r="K27" s="32">
        <v>180.566</v>
      </c>
      <c r="L27" s="32">
        <v>180.566</v>
      </c>
      <c r="M27" s="32">
        <f t="shared" si="0"/>
        <v>670.94800000000009</v>
      </c>
    </row>
    <row r="28" spans="1:13" x14ac:dyDescent="0.25">
      <c r="A28" s="143"/>
      <c r="B28" s="115"/>
      <c r="C28" s="145"/>
      <c r="D28" s="145"/>
      <c r="E28" s="49">
        <v>242</v>
      </c>
      <c r="F28" s="50" t="s">
        <v>79</v>
      </c>
      <c r="G28" s="50" t="s">
        <v>97</v>
      </c>
      <c r="H28" s="49">
        <v>244</v>
      </c>
      <c r="I28" s="32">
        <v>27.286000000000001</v>
      </c>
      <c r="J28" s="32">
        <v>20.064</v>
      </c>
      <c r="K28" s="32">
        <v>20.064</v>
      </c>
      <c r="L28" s="32">
        <v>20.064</v>
      </c>
      <c r="M28" s="32">
        <f t="shared" si="0"/>
        <v>87.478000000000009</v>
      </c>
    </row>
    <row r="29" spans="1:13" ht="38.25" x14ac:dyDescent="0.25">
      <c r="A29" s="128" t="s">
        <v>51</v>
      </c>
      <c r="B29" s="127" t="s">
        <v>82</v>
      </c>
      <c r="C29" s="140" t="s">
        <v>83</v>
      </c>
      <c r="D29" s="31" t="s">
        <v>78</v>
      </c>
      <c r="E29" s="26">
        <v>242</v>
      </c>
      <c r="F29" s="28" t="s">
        <v>79</v>
      </c>
      <c r="G29" s="28" t="s">
        <v>151</v>
      </c>
      <c r="H29" s="26">
        <v>244</v>
      </c>
      <c r="I29" s="30">
        <v>1542.1030000000001</v>
      </c>
      <c r="J29" s="30">
        <v>1542.1030000000001</v>
      </c>
      <c r="K29" s="30">
        <f>SUM(K30)</f>
        <v>1542.1030000000001</v>
      </c>
      <c r="L29" s="30">
        <f>SUM(L30)</f>
        <v>1542.1030000000001</v>
      </c>
      <c r="M29" s="30">
        <f t="shared" si="0"/>
        <v>6168.4120000000003</v>
      </c>
    </row>
    <row r="30" spans="1:13" ht="38.25" x14ac:dyDescent="0.25">
      <c r="A30" s="131"/>
      <c r="B30" s="127"/>
      <c r="C30" s="140"/>
      <c r="D30" s="31" t="s">
        <v>73</v>
      </c>
      <c r="E30" s="26">
        <v>242</v>
      </c>
      <c r="F30" s="28" t="s">
        <v>79</v>
      </c>
      <c r="G30" s="28" t="s">
        <v>101</v>
      </c>
      <c r="H30" s="26">
        <v>244</v>
      </c>
      <c r="I30" s="32">
        <v>1542.1030000000001</v>
      </c>
      <c r="J30" s="32">
        <v>1542.1030000000001</v>
      </c>
      <c r="K30" s="32">
        <v>1542.1030000000001</v>
      </c>
      <c r="L30" s="32">
        <v>1542.1030000000001</v>
      </c>
      <c r="M30" s="32">
        <f t="shared" si="0"/>
        <v>6168.4120000000003</v>
      </c>
    </row>
    <row r="31" spans="1:13" ht="38.25" x14ac:dyDescent="0.25">
      <c r="A31" s="128" t="s">
        <v>57</v>
      </c>
      <c r="B31" s="127" t="s">
        <v>85</v>
      </c>
      <c r="C31" s="133" t="s">
        <v>86</v>
      </c>
      <c r="D31" s="31" t="s">
        <v>78</v>
      </c>
      <c r="E31" s="26">
        <v>241</v>
      </c>
      <c r="F31" s="28" t="s">
        <v>84</v>
      </c>
      <c r="G31" s="28"/>
      <c r="H31" s="26"/>
      <c r="I31" s="30">
        <f>SUM(I32:I33)</f>
        <v>3406.9720000000002</v>
      </c>
      <c r="J31" s="30">
        <v>3670.5920000000001</v>
      </c>
      <c r="K31" s="30">
        <v>3670.5920000000001</v>
      </c>
      <c r="L31" s="30">
        <v>3670.5920000000001</v>
      </c>
      <c r="M31" s="30">
        <f t="shared" ref="M31" si="1">SUM(I31:K31)</f>
        <v>10748.156000000001</v>
      </c>
    </row>
    <row r="32" spans="1:13" ht="25.5" x14ac:dyDescent="0.25">
      <c r="A32" s="131"/>
      <c r="B32" s="127"/>
      <c r="C32" s="134"/>
      <c r="D32" s="31" t="s">
        <v>75</v>
      </c>
      <c r="E32" s="26">
        <v>241</v>
      </c>
      <c r="F32" s="28" t="s">
        <v>84</v>
      </c>
      <c r="G32" s="28" t="s">
        <v>102</v>
      </c>
      <c r="H32" s="26">
        <v>244</v>
      </c>
      <c r="I32" s="32">
        <v>86.38</v>
      </c>
      <c r="J32" s="32">
        <v>350</v>
      </c>
      <c r="K32" s="32">
        <v>350</v>
      </c>
      <c r="L32" s="32">
        <v>350</v>
      </c>
      <c r="M32" s="32">
        <f t="shared" ref="M32:M47" si="2">SUM(I32:L32)</f>
        <v>1136.3800000000001</v>
      </c>
    </row>
    <row r="33" spans="1:16" ht="25.5" x14ac:dyDescent="0.25">
      <c r="A33" s="82"/>
      <c r="B33" s="81"/>
      <c r="C33" s="137"/>
      <c r="D33" s="80" t="s">
        <v>75</v>
      </c>
      <c r="E33" s="79">
        <v>241</v>
      </c>
      <c r="F33" s="28" t="s">
        <v>84</v>
      </c>
      <c r="G33" s="28" t="s">
        <v>154</v>
      </c>
      <c r="H33" s="79">
        <v>244</v>
      </c>
      <c r="I33" s="32">
        <v>3320.5920000000001</v>
      </c>
      <c r="J33" s="32">
        <v>3320.5920000000001</v>
      </c>
      <c r="K33" s="32">
        <v>3320.5920000000001</v>
      </c>
      <c r="L33" s="32">
        <v>3320.5920000000001</v>
      </c>
      <c r="M33" s="32">
        <f t="shared" si="2"/>
        <v>13282.368</v>
      </c>
    </row>
    <row r="34" spans="1:16" ht="63" customHeight="1" x14ac:dyDescent="0.25">
      <c r="A34" s="128" t="s">
        <v>60</v>
      </c>
      <c r="B34" s="133" t="s">
        <v>87</v>
      </c>
      <c r="C34" s="138" t="s">
        <v>88</v>
      </c>
      <c r="D34" s="31" t="s">
        <v>78</v>
      </c>
      <c r="E34" s="26">
        <v>241</v>
      </c>
      <c r="F34" s="28" t="s">
        <v>84</v>
      </c>
      <c r="G34" s="28"/>
      <c r="H34" s="26"/>
      <c r="I34" s="30">
        <f>SUM(I35:I47)</f>
        <v>8904.7729999999992</v>
      </c>
      <c r="J34" s="30">
        <f>SUM(J35:J47)</f>
        <v>9961.7330000000002</v>
      </c>
      <c r="K34" s="30">
        <f>SUM(K35:K47)</f>
        <v>9961.7330000000002</v>
      </c>
      <c r="L34" s="30">
        <f>SUM(L35:L47)</f>
        <v>9961.7330000000002</v>
      </c>
      <c r="M34" s="30">
        <f t="shared" si="2"/>
        <v>38789.972000000002</v>
      </c>
    </row>
    <row r="35" spans="1:16" ht="25.5" x14ac:dyDescent="0.25">
      <c r="A35" s="130"/>
      <c r="B35" s="134"/>
      <c r="C35" s="139"/>
      <c r="D35" s="31" t="s">
        <v>75</v>
      </c>
      <c r="E35" s="26">
        <v>241</v>
      </c>
      <c r="F35" s="28" t="s">
        <v>84</v>
      </c>
      <c r="G35" s="28" t="s">
        <v>103</v>
      </c>
      <c r="H35" s="26">
        <v>111</v>
      </c>
      <c r="I35" s="32">
        <v>4863.9759999999997</v>
      </c>
      <c r="J35" s="32">
        <v>5412.6239999999998</v>
      </c>
      <c r="K35" s="32">
        <v>5412.6239999999998</v>
      </c>
      <c r="L35" s="32">
        <v>5412.6239999999998</v>
      </c>
      <c r="M35" s="32">
        <f t="shared" si="2"/>
        <v>21101.847999999998</v>
      </c>
    </row>
    <row r="36" spans="1:16" ht="25.5" x14ac:dyDescent="0.25">
      <c r="A36" s="130"/>
      <c r="B36" s="134"/>
      <c r="C36" s="139"/>
      <c r="D36" s="31" t="s">
        <v>75</v>
      </c>
      <c r="E36" s="26">
        <v>241</v>
      </c>
      <c r="F36" s="28" t="s">
        <v>84</v>
      </c>
      <c r="G36" s="28" t="s">
        <v>103</v>
      </c>
      <c r="H36" s="26">
        <v>119</v>
      </c>
      <c r="I36" s="32">
        <v>1468.92</v>
      </c>
      <c r="J36" s="32">
        <v>0</v>
      </c>
      <c r="K36" s="32">
        <v>0</v>
      </c>
      <c r="L36" s="32">
        <v>0</v>
      </c>
      <c r="M36" s="32">
        <f t="shared" si="2"/>
        <v>1468.92</v>
      </c>
    </row>
    <row r="37" spans="1:16" ht="25.5" x14ac:dyDescent="0.25">
      <c r="A37" s="130"/>
      <c r="B37" s="134"/>
      <c r="C37" s="139"/>
      <c r="D37" s="109" t="s">
        <v>75</v>
      </c>
      <c r="E37" s="108">
        <v>241</v>
      </c>
      <c r="F37" s="28" t="s">
        <v>84</v>
      </c>
      <c r="G37" s="28" t="s">
        <v>103</v>
      </c>
      <c r="H37" s="108">
        <v>122</v>
      </c>
      <c r="I37" s="32">
        <v>0</v>
      </c>
      <c r="J37" s="32">
        <v>566</v>
      </c>
      <c r="K37" s="32">
        <v>566</v>
      </c>
      <c r="L37" s="32">
        <v>566</v>
      </c>
      <c r="M37" s="32">
        <f t="shared" si="2"/>
        <v>1698</v>
      </c>
    </row>
    <row r="38" spans="1:16" ht="25.5" x14ac:dyDescent="0.25">
      <c r="A38" s="130"/>
      <c r="B38" s="134"/>
      <c r="C38" s="139"/>
      <c r="D38" s="109" t="s">
        <v>75</v>
      </c>
      <c r="E38" s="108">
        <v>241</v>
      </c>
      <c r="F38" s="28" t="s">
        <v>84</v>
      </c>
      <c r="G38" s="28" t="s">
        <v>103</v>
      </c>
      <c r="H38" s="108">
        <v>129</v>
      </c>
      <c r="I38" s="32">
        <v>0</v>
      </c>
      <c r="J38" s="32">
        <v>1634.6120000000001</v>
      </c>
      <c r="K38" s="32">
        <v>1634.6120000000001</v>
      </c>
      <c r="L38" s="32">
        <v>1634.6120000000001</v>
      </c>
      <c r="M38" s="32">
        <f>SUM(I38:L38)</f>
        <v>4903.8360000000002</v>
      </c>
    </row>
    <row r="39" spans="1:16" ht="25.5" x14ac:dyDescent="0.25">
      <c r="A39" s="130"/>
      <c r="B39" s="134"/>
      <c r="C39" s="139"/>
      <c r="D39" s="109" t="s">
        <v>75</v>
      </c>
      <c r="E39" s="108">
        <v>241</v>
      </c>
      <c r="F39" s="28" t="s">
        <v>84</v>
      </c>
      <c r="G39" s="28" t="s">
        <v>103</v>
      </c>
      <c r="H39" s="108">
        <v>247</v>
      </c>
      <c r="I39" s="32">
        <v>0</v>
      </c>
      <c r="J39" s="32">
        <v>852.7</v>
      </c>
      <c r="K39" s="32">
        <v>852.7</v>
      </c>
      <c r="L39" s="32">
        <v>852.7</v>
      </c>
      <c r="M39" s="32">
        <f t="shared" si="2"/>
        <v>2558.1000000000004</v>
      </c>
    </row>
    <row r="40" spans="1:16" ht="25.5" x14ac:dyDescent="0.25">
      <c r="A40" s="130"/>
      <c r="B40" s="134"/>
      <c r="C40" s="139"/>
      <c r="D40" s="31" t="s">
        <v>75</v>
      </c>
      <c r="E40" s="26">
        <v>241</v>
      </c>
      <c r="F40" s="28" t="s">
        <v>84</v>
      </c>
      <c r="G40" s="28" t="s">
        <v>103</v>
      </c>
      <c r="H40" s="26">
        <v>112</v>
      </c>
      <c r="I40" s="32">
        <v>371.17</v>
      </c>
      <c r="J40" s="32">
        <v>0</v>
      </c>
      <c r="K40" s="32">
        <v>0</v>
      </c>
      <c r="L40" s="32">
        <v>0</v>
      </c>
      <c r="M40" s="32">
        <f t="shared" si="2"/>
        <v>371.17</v>
      </c>
    </row>
    <row r="41" spans="1:16" ht="25.5" x14ac:dyDescent="0.25">
      <c r="A41" s="130"/>
      <c r="B41" s="134"/>
      <c r="C41" s="139"/>
      <c r="D41" s="31" t="s">
        <v>75</v>
      </c>
      <c r="E41" s="26">
        <v>241</v>
      </c>
      <c r="F41" s="28" t="s">
        <v>84</v>
      </c>
      <c r="G41" s="28" t="s">
        <v>103</v>
      </c>
      <c r="H41" s="26">
        <v>244</v>
      </c>
      <c r="I41" s="32">
        <v>2093.1970000000001</v>
      </c>
      <c r="J41" s="32">
        <v>1390.287</v>
      </c>
      <c r="K41" s="32">
        <v>1390.287</v>
      </c>
      <c r="L41" s="32">
        <v>1390.287</v>
      </c>
      <c r="M41" s="32">
        <f t="shared" si="2"/>
        <v>6264.0580000000009</v>
      </c>
      <c r="N41" s="22"/>
      <c r="O41" s="22"/>
    </row>
    <row r="42" spans="1:16" ht="25.5" x14ac:dyDescent="0.25">
      <c r="A42" s="130"/>
      <c r="B42" s="134"/>
      <c r="C42" s="139"/>
      <c r="D42" s="45" t="s">
        <v>75</v>
      </c>
      <c r="E42" s="49">
        <v>241</v>
      </c>
      <c r="F42" s="50" t="s">
        <v>84</v>
      </c>
      <c r="G42" s="28" t="s">
        <v>104</v>
      </c>
      <c r="H42" s="49">
        <v>119</v>
      </c>
      <c r="I42" s="32">
        <v>0</v>
      </c>
      <c r="J42" s="32">
        <v>0</v>
      </c>
      <c r="K42" s="32">
        <v>0</v>
      </c>
      <c r="L42" s="32">
        <v>0</v>
      </c>
      <c r="M42" s="32">
        <f t="shared" si="2"/>
        <v>0</v>
      </c>
      <c r="N42" s="22"/>
      <c r="O42" s="22"/>
    </row>
    <row r="43" spans="1:16" ht="25.5" x14ac:dyDescent="0.25">
      <c r="A43" s="130"/>
      <c r="B43" s="134"/>
      <c r="C43" s="139"/>
      <c r="D43" s="45" t="s">
        <v>75</v>
      </c>
      <c r="E43" s="49">
        <v>241</v>
      </c>
      <c r="F43" s="50" t="s">
        <v>84</v>
      </c>
      <c r="G43" s="28" t="s">
        <v>104</v>
      </c>
      <c r="H43" s="49">
        <v>111</v>
      </c>
      <c r="I43" s="32">
        <v>0</v>
      </c>
      <c r="J43" s="32">
        <v>0</v>
      </c>
      <c r="K43" s="32">
        <v>0</v>
      </c>
      <c r="L43" s="32">
        <v>0</v>
      </c>
      <c r="M43" s="32">
        <f t="shared" si="2"/>
        <v>0</v>
      </c>
      <c r="N43" s="22"/>
      <c r="O43" s="22"/>
    </row>
    <row r="44" spans="1:16" ht="25.5" x14ac:dyDescent="0.25">
      <c r="A44" s="130"/>
      <c r="B44" s="134"/>
      <c r="C44" s="139"/>
      <c r="D44" s="45" t="s">
        <v>75</v>
      </c>
      <c r="E44" s="49">
        <v>241</v>
      </c>
      <c r="F44" s="50" t="s">
        <v>84</v>
      </c>
      <c r="G44" s="28" t="s">
        <v>104</v>
      </c>
      <c r="H44" s="49">
        <v>244</v>
      </c>
      <c r="I44" s="32">
        <v>102</v>
      </c>
      <c r="J44" s="32">
        <v>100</v>
      </c>
      <c r="K44" s="32">
        <v>100</v>
      </c>
      <c r="L44" s="32">
        <v>100</v>
      </c>
      <c r="M44" s="32">
        <f t="shared" si="2"/>
        <v>402</v>
      </c>
      <c r="N44" s="22"/>
      <c r="O44" s="22"/>
    </row>
    <row r="45" spans="1:16" ht="25.5" x14ac:dyDescent="0.25">
      <c r="A45" s="130"/>
      <c r="B45" s="134"/>
      <c r="C45" s="139"/>
      <c r="D45" s="71" t="s">
        <v>75</v>
      </c>
      <c r="E45" s="49">
        <v>241</v>
      </c>
      <c r="F45" s="50" t="s">
        <v>84</v>
      </c>
      <c r="G45" s="28" t="s">
        <v>103</v>
      </c>
      <c r="H45" s="49">
        <v>852</v>
      </c>
      <c r="I45" s="32">
        <v>0</v>
      </c>
      <c r="J45" s="32">
        <v>0</v>
      </c>
      <c r="K45" s="32">
        <v>0</v>
      </c>
      <c r="L45" s="32">
        <v>0</v>
      </c>
      <c r="M45" s="32">
        <f t="shared" si="2"/>
        <v>0</v>
      </c>
      <c r="N45" s="22"/>
      <c r="O45" s="22"/>
    </row>
    <row r="46" spans="1:16" ht="25.5" x14ac:dyDescent="0.25">
      <c r="A46" s="130"/>
      <c r="B46" s="134"/>
      <c r="C46" s="139"/>
      <c r="D46" s="77" t="s">
        <v>75</v>
      </c>
      <c r="E46" s="49">
        <v>241</v>
      </c>
      <c r="F46" s="50" t="s">
        <v>84</v>
      </c>
      <c r="G46" s="28" t="s">
        <v>103</v>
      </c>
      <c r="H46" s="49">
        <v>853</v>
      </c>
      <c r="I46" s="32">
        <v>5</v>
      </c>
      <c r="J46" s="32">
        <v>5</v>
      </c>
      <c r="K46" s="32">
        <v>5</v>
      </c>
      <c r="L46" s="32">
        <v>5</v>
      </c>
      <c r="M46" s="32">
        <f t="shared" si="2"/>
        <v>20</v>
      </c>
      <c r="N46" s="22"/>
      <c r="O46" s="22"/>
    </row>
    <row r="47" spans="1:16" ht="25.5" x14ac:dyDescent="0.25">
      <c r="A47" s="130"/>
      <c r="B47" s="134"/>
      <c r="C47" s="139"/>
      <c r="D47" s="70" t="s">
        <v>75</v>
      </c>
      <c r="E47" s="49">
        <v>241</v>
      </c>
      <c r="F47" s="50" t="s">
        <v>84</v>
      </c>
      <c r="G47" s="28" t="s">
        <v>129</v>
      </c>
      <c r="H47" s="49">
        <v>244</v>
      </c>
      <c r="I47" s="92">
        <v>0.51</v>
      </c>
      <c r="J47" s="32">
        <v>0.51</v>
      </c>
      <c r="K47" s="32">
        <v>0.51</v>
      </c>
      <c r="L47" s="32">
        <v>0.51</v>
      </c>
      <c r="M47" s="32">
        <f t="shared" si="2"/>
        <v>2.04</v>
      </c>
      <c r="N47" s="22"/>
      <c r="O47" s="22"/>
    </row>
    <row r="48" spans="1:16" ht="18.75" x14ac:dyDescent="0.25">
      <c r="A48" s="2"/>
      <c r="O48" s="22"/>
      <c r="P48" s="22"/>
    </row>
    <row r="49" spans="15:16" x14ac:dyDescent="0.25">
      <c r="O49" s="22"/>
      <c r="P49" s="22"/>
    </row>
    <row r="50" spans="15:16" x14ac:dyDescent="0.25">
      <c r="O50" s="22"/>
      <c r="P50" s="22"/>
    </row>
  </sheetData>
  <mergeCells count="53">
    <mergeCell ref="I1:M3"/>
    <mergeCell ref="K17:K18"/>
    <mergeCell ref="J11:M11"/>
    <mergeCell ref="C31:C33"/>
    <mergeCell ref="D26:D28"/>
    <mergeCell ref="E17:E18"/>
    <mergeCell ref="M20:M21"/>
    <mergeCell ref="H20:H21"/>
    <mergeCell ref="J20:J21"/>
    <mergeCell ref="I20:I21"/>
    <mergeCell ref="K20:K21"/>
    <mergeCell ref="M12:M13"/>
    <mergeCell ref="G17:G18"/>
    <mergeCell ref="H17:H18"/>
    <mergeCell ref="A5:N5"/>
    <mergeCell ref="A19:A21"/>
    <mergeCell ref="A34:A47"/>
    <mergeCell ref="A31:A32"/>
    <mergeCell ref="B31:B32"/>
    <mergeCell ref="G20:G21"/>
    <mergeCell ref="F20:F21"/>
    <mergeCell ref="E20:E21"/>
    <mergeCell ref="C34:C47"/>
    <mergeCell ref="B34:B47"/>
    <mergeCell ref="B29:B30"/>
    <mergeCell ref="C29:C30"/>
    <mergeCell ref="A29:A30"/>
    <mergeCell ref="D20:D21"/>
    <mergeCell ref="A22:A28"/>
    <mergeCell ref="D23:D25"/>
    <mergeCell ref="B22:B28"/>
    <mergeCell ref="C22:C28"/>
    <mergeCell ref="A15:A18"/>
    <mergeCell ref="B19:B21"/>
    <mergeCell ref="C19:C21"/>
    <mergeCell ref="C15:C18"/>
    <mergeCell ref="B15:B18"/>
    <mergeCell ref="F17:F18"/>
    <mergeCell ref="A6:N6"/>
    <mergeCell ref="A7:N7"/>
    <mergeCell ref="A8:N8"/>
    <mergeCell ref="A9:N9"/>
    <mergeCell ref="I17:I18"/>
    <mergeCell ref="M17:M18"/>
    <mergeCell ref="A10:N10"/>
    <mergeCell ref="A12:A13"/>
    <mergeCell ref="E12:H12"/>
    <mergeCell ref="J17:J18"/>
    <mergeCell ref="D17:D18"/>
    <mergeCell ref="B12:B13"/>
    <mergeCell ref="C12:C13"/>
    <mergeCell ref="D12:D13"/>
    <mergeCell ref="L17:L18"/>
  </mergeCells>
  <pageMargins left="0.78740157480314965" right="0.78740157480314965" top="1.1811023622047245" bottom="0.78740157480314965"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J54"/>
  <sheetViews>
    <sheetView tabSelected="1" zoomScaleNormal="100" workbookViewId="0">
      <selection activeCell="E18" sqref="E18"/>
    </sheetView>
  </sheetViews>
  <sheetFormatPr defaultRowHeight="18.75" x14ac:dyDescent="0.3"/>
  <cols>
    <col min="1" max="1" width="4" style="7" customWidth="1"/>
    <col min="2" max="2" width="15.375" style="7" customWidth="1"/>
    <col min="3" max="3" width="20.125" style="7" customWidth="1"/>
    <col min="4" max="4" width="24" style="7" customWidth="1"/>
    <col min="5" max="9" width="10.625" style="7" customWidth="1"/>
    <col min="10" max="10" width="0.5" style="7" customWidth="1"/>
    <col min="11" max="16384" width="9" style="7"/>
  </cols>
  <sheetData>
    <row r="2" spans="1:10" ht="86.25" customHeight="1" x14ac:dyDescent="0.3">
      <c r="C2" s="6"/>
      <c r="E2" s="154" t="s">
        <v>165</v>
      </c>
      <c r="F2" s="155"/>
      <c r="G2" s="155"/>
      <c r="H2" s="155"/>
      <c r="I2" s="155"/>
      <c r="J2" s="91"/>
    </row>
    <row r="3" spans="1:10" x14ac:dyDescent="0.3">
      <c r="C3" s="6"/>
      <c r="E3" s="91"/>
      <c r="F3" s="91"/>
      <c r="G3" s="91"/>
      <c r="H3" s="97"/>
      <c r="I3" s="91"/>
      <c r="J3" s="91"/>
    </row>
    <row r="4" spans="1:10" s="1" customFormat="1" ht="15.75" x14ac:dyDescent="0.25">
      <c r="A4" s="121" t="s">
        <v>0</v>
      </c>
      <c r="B4" s="121"/>
      <c r="C4" s="121"/>
      <c r="D4" s="121"/>
      <c r="E4" s="121"/>
      <c r="F4" s="121"/>
      <c r="G4" s="121"/>
      <c r="H4" s="121"/>
      <c r="I4" s="121"/>
      <c r="J4" s="121"/>
    </row>
    <row r="5" spans="1:10" s="1" customFormat="1" ht="15.75" x14ac:dyDescent="0.25">
      <c r="A5" s="121" t="s">
        <v>35</v>
      </c>
      <c r="B5" s="121"/>
      <c r="C5" s="121"/>
      <c r="D5" s="121"/>
      <c r="E5" s="121"/>
      <c r="F5" s="121"/>
      <c r="G5" s="121"/>
      <c r="H5" s="121"/>
      <c r="I5" s="121"/>
      <c r="J5" s="121"/>
    </row>
    <row r="6" spans="1:10" s="1" customFormat="1" ht="15.75" x14ac:dyDescent="0.25">
      <c r="A6" s="121" t="s">
        <v>36</v>
      </c>
      <c r="B6" s="121"/>
      <c r="C6" s="121"/>
      <c r="D6" s="121"/>
      <c r="E6" s="121"/>
      <c r="F6" s="121"/>
      <c r="G6" s="121"/>
      <c r="H6" s="121"/>
      <c r="I6" s="121"/>
      <c r="J6" s="121"/>
    </row>
    <row r="7" spans="1:10" s="1" customFormat="1" ht="15.75" x14ac:dyDescent="0.25">
      <c r="A7" s="121" t="s">
        <v>37</v>
      </c>
      <c r="B7" s="121"/>
      <c r="C7" s="121"/>
      <c r="D7" s="121"/>
      <c r="E7" s="121"/>
      <c r="F7" s="121"/>
      <c r="G7" s="121"/>
      <c r="H7" s="121"/>
      <c r="I7" s="121"/>
      <c r="J7" s="121"/>
    </row>
    <row r="8" spans="1:10" s="1" customFormat="1" ht="15.75" x14ac:dyDescent="0.25">
      <c r="A8" s="121" t="s">
        <v>38</v>
      </c>
      <c r="B8" s="121"/>
      <c r="C8" s="121"/>
      <c r="D8" s="121"/>
      <c r="E8" s="121"/>
      <c r="F8" s="121"/>
      <c r="G8" s="121"/>
      <c r="H8" s="121"/>
      <c r="I8" s="121"/>
      <c r="J8" s="121"/>
    </row>
    <row r="9" spans="1:10" s="1" customFormat="1" ht="15.75" x14ac:dyDescent="0.25">
      <c r="A9" s="121" t="s">
        <v>39</v>
      </c>
      <c r="B9" s="121"/>
      <c r="C9" s="121"/>
      <c r="D9" s="121"/>
      <c r="E9" s="121"/>
      <c r="F9" s="121"/>
      <c r="G9" s="121"/>
      <c r="H9" s="121"/>
      <c r="I9" s="121"/>
      <c r="J9" s="121"/>
    </row>
    <row r="10" spans="1:10" s="1" customFormat="1" ht="15.75" x14ac:dyDescent="0.25">
      <c r="I10" s="1" t="s">
        <v>11</v>
      </c>
      <c r="J10" s="37"/>
    </row>
    <row r="11" spans="1:10" s="1" customFormat="1" ht="58.5" customHeight="1" x14ac:dyDescent="0.25">
      <c r="A11" s="157" t="s">
        <v>10</v>
      </c>
      <c r="B11" s="157" t="s">
        <v>22</v>
      </c>
      <c r="C11" s="157" t="s">
        <v>74</v>
      </c>
      <c r="D11" s="157" t="s">
        <v>29</v>
      </c>
      <c r="E11" s="34" t="s">
        <v>41</v>
      </c>
      <c r="F11" s="46" t="s">
        <v>132</v>
      </c>
      <c r="G11" s="89" t="s">
        <v>155</v>
      </c>
      <c r="H11" s="98" t="s">
        <v>166</v>
      </c>
      <c r="I11" s="157" t="s">
        <v>16</v>
      </c>
    </row>
    <row r="12" spans="1:10" s="1" customFormat="1" ht="32.25" customHeight="1" x14ac:dyDescent="0.25">
      <c r="A12" s="157"/>
      <c r="B12" s="157"/>
      <c r="C12" s="157"/>
      <c r="D12" s="157"/>
      <c r="E12" s="34" t="s">
        <v>20</v>
      </c>
      <c r="F12" s="46" t="s">
        <v>20</v>
      </c>
      <c r="G12" s="89" t="s">
        <v>20</v>
      </c>
      <c r="H12" s="98" t="s">
        <v>20</v>
      </c>
      <c r="I12" s="157"/>
    </row>
    <row r="13" spans="1:10" s="1" customFormat="1" ht="15.75" x14ac:dyDescent="0.25">
      <c r="A13" s="34">
        <v>1</v>
      </c>
      <c r="B13" s="34">
        <v>2</v>
      </c>
      <c r="C13" s="34">
        <v>3</v>
      </c>
      <c r="D13" s="34">
        <v>4</v>
      </c>
      <c r="E13" s="34">
        <v>7</v>
      </c>
      <c r="F13" s="46"/>
      <c r="G13" s="89"/>
      <c r="H13" s="98"/>
      <c r="I13" s="34">
        <v>8</v>
      </c>
    </row>
    <row r="14" spans="1:10" s="1" customFormat="1" ht="15.75" x14ac:dyDescent="0.25">
      <c r="A14" s="110" t="s">
        <v>91</v>
      </c>
      <c r="B14" s="156" t="s">
        <v>30</v>
      </c>
      <c r="C14" s="158" t="s">
        <v>90</v>
      </c>
      <c r="D14" s="35" t="s">
        <v>28</v>
      </c>
      <c r="E14" s="38">
        <f>SUM(E17:E18)</f>
        <v>15851.552</v>
      </c>
      <c r="F14" s="38">
        <f>SUM(F17:F18)</f>
        <v>17449.228000000003</v>
      </c>
      <c r="G14" s="38">
        <f>SUM(G17:G18)</f>
        <v>17449.228000000003</v>
      </c>
      <c r="H14" s="38">
        <f>SUM(H17:H18)</f>
        <v>17449.228000000003</v>
      </c>
      <c r="I14" s="39">
        <f>SUM(E14:G14)</f>
        <v>50750.008000000002</v>
      </c>
    </row>
    <row r="15" spans="1:10" s="1" customFormat="1" ht="15.75" x14ac:dyDescent="0.25">
      <c r="A15" s="110"/>
      <c r="B15" s="156"/>
      <c r="C15" s="159"/>
      <c r="D15" s="35" t="s">
        <v>12</v>
      </c>
      <c r="E15" s="40"/>
      <c r="F15" s="40"/>
      <c r="G15" s="40"/>
      <c r="H15" s="40"/>
      <c r="I15" s="40"/>
    </row>
    <row r="16" spans="1:10" s="1" customFormat="1" x14ac:dyDescent="0.25">
      <c r="A16" s="110"/>
      <c r="B16" s="156"/>
      <c r="C16" s="159"/>
      <c r="D16" s="8" t="s">
        <v>32</v>
      </c>
      <c r="E16" s="40"/>
      <c r="F16" s="40"/>
      <c r="G16" s="40"/>
      <c r="H16" s="40"/>
      <c r="I16" s="40"/>
    </row>
    <row r="17" spans="1:9" s="1" customFormat="1" x14ac:dyDescent="0.25">
      <c r="A17" s="110"/>
      <c r="B17" s="156"/>
      <c r="C17" s="159"/>
      <c r="D17" s="35" t="s">
        <v>34</v>
      </c>
      <c r="E17" s="52">
        <f>SUM(E31,E52)</f>
        <v>1112.5909999999999</v>
      </c>
      <c r="F17" s="52">
        <f>SUM(F24,F31,F38,F45,F52)</f>
        <v>1512.9</v>
      </c>
      <c r="G17" s="52">
        <f>SUM(G24,G31,G38,G45,G52)</f>
        <v>1512.9</v>
      </c>
      <c r="H17" s="52">
        <f>SUM(H31,H52)</f>
        <v>1512.9</v>
      </c>
      <c r="I17" s="52">
        <f>SUM(E17:G17)</f>
        <v>4138.3909999999996</v>
      </c>
    </row>
    <row r="18" spans="1:9" s="1" customFormat="1" ht="15.75" x14ac:dyDescent="0.25">
      <c r="A18" s="110"/>
      <c r="B18" s="156"/>
      <c r="C18" s="159"/>
      <c r="D18" s="35" t="s">
        <v>31</v>
      </c>
      <c r="E18" s="53">
        <f>SUM(E25,E32,E39,E46,E53)</f>
        <v>14738.960999999999</v>
      </c>
      <c r="F18" s="53">
        <f>SUM(F25,F32,F39,F46,F53)</f>
        <v>15936.328000000001</v>
      </c>
      <c r="G18" s="53">
        <f>SUM(G25,G32,G39,G46,G53)</f>
        <v>15936.328000000001</v>
      </c>
      <c r="H18" s="53">
        <f>SUM(H25,H32,H39,H46,H53)</f>
        <v>15936.328000000001</v>
      </c>
      <c r="I18" s="53">
        <f>SUM(E18:G18)</f>
        <v>46611.616999999998</v>
      </c>
    </row>
    <row r="19" spans="1:9" s="1" customFormat="1" ht="50.25" x14ac:dyDescent="0.25">
      <c r="A19" s="110"/>
      <c r="B19" s="156"/>
      <c r="C19" s="159"/>
      <c r="D19" s="9" t="s">
        <v>33</v>
      </c>
      <c r="E19" s="35"/>
      <c r="F19" s="47"/>
      <c r="G19" s="87"/>
      <c r="H19" s="93"/>
      <c r="I19" s="35"/>
    </row>
    <row r="20" spans="1:9" s="1" customFormat="1" ht="15.75" x14ac:dyDescent="0.25">
      <c r="A20" s="110"/>
      <c r="B20" s="156"/>
      <c r="C20" s="160"/>
      <c r="D20" s="35" t="s">
        <v>13</v>
      </c>
      <c r="E20" s="35"/>
      <c r="F20" s="47"/>
      <c r="G20" s="87"/>
      <c r="H20" s="93"/>
      <c r="I20" s="35"/>
    </row>
    <row r="21" spans="1:9" s="1" customFormat="1" ht="15.75" x14ac:dyDescent="0.25">
      <c r="A21" s="110" t="s">
        <v>1</v>
      </c>
      <c r="B21" s="156" t="s">
        <v>76</v>
      </c>
      <c r="C21" s="156" t="s">
        <v>77</v>
      </c>
      <c r="D21" s="35" t="s">
        <v>28</v>
      </c>
      <c r="E21" s="41">
        <v>0</v>
      </c>
      <c r="F21" s="41">
        <v>0</v>
      </c>
      <c r="G21" s="41">
        <f>SUM(G25)</f>
        <v>0</v>
      </c>
      <c r="H21" s="41">
        <v>0</v>
      </c>
      <c r="I21" s="41">
        <f>SUM(E21:G21)</f>
        <v>0</v>
      </c>
    </row>
    <row r="22" spans="1:9" s="1" customFormat="1" ht="15.75" x14ac:dyDescent="0.25">
      <c r="A22" s="110"/>
      <c r="B22" s="156"/>
      <c r="C22" s="156"/>
      <c r="D22" s="35" t="s">
        <v>12</v>
      </c>
      <c r="E22" s="35"/>
      <c r="F22" s="47"/>
      <c r="G22" s="87"/>
      <c r="H22" s="93"/>
      <c r="I22" s="35"/>
    </row>
    <row r="23" spans="1:9" s="1" customFormat="1" x14ac:dyDescent="0.25">
      <c r="A23" s="110"/>
      <c r="B23" s="156"/>
      <c r="C23" s="156"/>
      <c r="D23" s="8" t="s">
        <v>32</v>
      </c>
      <c r="E23" s="35"/>
      <c r="F23" s="47"/>
      <c r="G23" s="87"/>
      <c r="H23" s="93"/>
      <c r="I23" s="35"/>
    </row>
    <row r="24" spans="1:9" s="1" customFormat="1" x14ac:dyDescent="0.25">
      <c r="A24" s="110"/>
      <c r="B24" s="156"/>
      <c r="C24" s="156"/>
      <c r="D24" s="35" t="s">
        <v>34</v>
      </c>
      <c r="E24" s="35"/>
      <c r="F24" s="47"/>
      <c r="G24" s="87"/>
      <c r="H24" s="93"/>
      <c r="I24" s="35"/>
    </row>
    <row r="25" spans="1:9" s="1" customFormat="1" ht="15.75" x14ac:dyDescent="0.25">
      <c r="A25" s="110"/>
      <c r="B25" s="156"/>
      <c r="C25" s="156"/>
      <c r="D25" s="35" t="s">
        <v>31</v>
      </c>
      <c r="E25" s="42">
        <v>0</v>
      </c>
      <c r="F25" s="42">
        <v>0</v>
      </c>
      <c r="G25" s="42">
        <v>0</v>
      </c>
      <c r="H25" s="42">
        <v>0</v>
      </c>
      <c r="I25" s="42">
        <f>SUM(E25:H25)</f>
        <v>0</v>
      </c>
    </row>
    <row r="26" spans="1:9" s="1" customFormat="1" ht="50.25" x14ac:dyDescent="0.25">
      <c r="A26" s="110"/>
      <c r="B26" s="156"/>
      <c r="C26" s="156"/>
      <c r="D26" s="9" t="s">
        <v>33</v>
      </c>
      <c r="E26" s="35"/>
      <c r="F26" s="47"/>
      <c r="G26" s="87"/>
      <c r="H26" s="93"/>
      <c r="I26" s="35"/>
    </row>
    <row r="27" spans="1:9" s="1" customFormat="1" ht="15.75" x14ac:dyDescent="0.25">
      <c r="A27" s="110"/>
      <c r="B27" s="156"/>
      <c r="C27" s="156"/>
      <c r="D27" s="35" t="s">
        <v>13</v>
      </c>
      <c r="E27" s="35"/>
      <c r="F27" s="47"/>
      <c r="G27" s="87"/>
      <c r="H27" s="93"/>
      <c r="I27" s="35"/>
    </row>
    <row r="28" spans="1:9" s="1" customFormat="1" ht="15.75" customHeight="1" x14ac:dyDescent="0.25">
      <c r="A28" s="110" t="s">
        <v>49</v>
      </c>
      <c r="B28" s="156" t="s">
        <v>80</v>
      </c>
      <c r="C28" s="156" t="s">
        <v>92</v>
      </c>
      <c r="D28" s="35" t="s">
        <v>28</v>
      </c>
      <c r="E28" s="41">
        <f>SUM(E31:E32)</f>
        <v>1997.7040000000002</v>
      </c>
      <c r="F28" s="41">
        <f>SUM(F31:F32)</f>
        <v>2274.8000000000002</v>
      </c>
      <c r="G28" s="41">
        <f>SUM(G31:G32)</f>
        <v>2274.8000000000002</v>
      </c>
      <c r="H28" s="41">
        <f>SUM(H31:H32)</f>
        <v>2274.8000000000002</v>
      </c>
      <c r="I28" s="41">
        <f>SUM(E28:H28)</f>
        <v>8822.1040000000012</v>
      </c>
    </row>
    <row r="29" spans="1:9" s="1" customFormat="1" ht="15.75" x14ac:dyDescent="0.25">
      <c r="A29" s="110"/>
      <c r="B29" s="156"/>
      <c r="C29" s="156"/>
      <c r="D29" s="35" t="s">
        <v>12</v>
      </c>
      <c r="E29" s="35"/>
      <c r="F29" s="47"/>
      <c r="G29" s="87"/>
      <c r="H29" s="93"/>
      <c r="I29" s="35"/>
    </row>
    <row r="30" spans="1:9" s="1" customFormat="1" x14ac:dyDescent="0.25">
      <c r="A30" s="110"/>
      <c r="B30" s="156"/>
      <c r="C30" s="156"/>
      <c r="D30" s="8" t="s">
        <v>32</v>
      </c>
      <c r="E30" s="35"/>
      <c r="F30" s="47"/>
      <c r="G30" s="87"/>
      <c r="H30" s="93"/>
      <c r="I30" s="35"/>
    </row>
    <row r="31" spans="1:9" s="1" customFormat="1" x14ac:dyDescent="0.25">
      <c r="A31" s="110"/>
      <c r="B31" s="156"/>
      <c r="C31" s="156"/>
      <c r="D31" s="35" t="s">
        <v>34</v>
      </c>
      <c r="E31" s="51">
        <v>1010.591</v>
      </c>
      <c r="F31" s="51">
        <v>1412.9</v>
      </c>
      <c r="G31" s="51">
        <v>1412.9</v>
      </c>
      <c r="H31" s="51">
        <v>1412.9</v>
      </c>
      <c r="I31" s="51">
        <f>SUM(E31:H31)</f>
        <v>5249.2910000000002</v>
      </c>
    </row>
    <row r="32" spans="1:9" s="1" customFormat="1" ht="15.75" x14ac:dyDescent="0.25">
      <c r="A32" s="110"/>
      <c r="B32" s="156"/>
      <c r="C32" s="156"/>
      <c r="D32" s="35" t="s">
        <v>31</v>
      </c>
      <c r="E32" s="44">
        <v>987.11300000000006</v>
      </c>
      <c r="F32" s="44">
        <v>861.9</v>
      </c>
      <c r="G32" s="44">
        <v>861.9</v>
      </c>
      <c r="H32" s="44">
        <v>861.9</v>
      </c>
      <c r="I32" s="44">
        <f>SUM(E32:H32)</f>
        <v>3572.8130000000001</v>
      </c>
    </row>
    <row r="33" spans="1:9" s="1" customFormat="1" ht="50.25" x14ac:dyDescent="0.25">
      <c r="A33" s="110"/>
      <c r="B33" s="156"/>
      <c r="C33" s="156"/>
      <c r="D33" s="9" t="s">
        <v>33</v>
      </c>
      <c r="E33" s="35"/>
      <c r="F33" s="47"/>
      <c r="G33" s="87"/>
      <c r="H33" s="93"/>
      <c r="I33" s="35"/>
    </row>
    <row r="34" spans="1:9" s="1" customFormat="1" ht="15.75" x14ac:dyDescent="0.25">
      <c r="A34" s="110"/>
      <c r="B34" s="156"/>
      <c r="C34" s="156"/>
      <c r="D34" s="35" t="s">
        <v>13</v>
      </c>
      <c r="E34" s="35"/>
      <c r="F34" s="47"/>
      <c r="G34" s="87"/>
      <c r="H34" s="93"/>
      <c r="I34" s="35"/>
    </row>
    <row r="35" spans="1:9" s="1" customFormat="1" ht="15.75" customHeight="1" x14ac:dyDescent="0.25">
      <c r="A35" s="110" t="s">
        <v>51</v>
      </c>
      <c r="B35" s="156" t="s">
        <v>82</v>
      </c>
      <c r="C35" s="156" t="s">
        <v>93</v>
      </c>
      <c r="D35" s="35" t="s">
        <v>28</v>
      </c>
      <c r="E35" s="41">
        <v>1542.1030000000001</v>
      </c>
      <c r="F35" s="41">
        <v>1542.1030000000001</v>
      </c>
      <c r="G35" s="41">
        <f>SUM(G39)</f>
        <v>1542.1030000000001</v>
      </c>
      <c r="H35" s="41">
        <f>SUM(H37:H41)</f>
        <v>1542.1030000000001</v>
      </c>
      <c r="I35" s="41">
        <f>SUM(E35:H35)</f>
        <v>6168.4120000000003</v>
      </c>
    </row>
    <row r="36" spans="1:9" s="1" customFormat="1" ht="15.75" x14ac:dyDescent="0.25">
      <c r="A36" s="110"/>
      <c r="B36" s="156"/>
      <c r="C36" s="156"/>
      <c r="D36" s="35" t="s">
        <v>12</v>
      </c>
      <c r="E36" s="35"/>
      <c r="F36" s="47"/>
      <c r="G36" s="87"/>
      <c r="H36" s="93"/>
      <c r="I36" s="35"/>
    </row>
    <row r="37" spans="1:9" s="1" customFormat="1" x14ac:dyDescent="0.25">
      <c r="A37" s="110"/>
      <c r="B37" s="156"/>
      <c r="C37" s="156"/>
      <c r="D37" s="8" t="s">
        <v>32</v>
      </c>
      <c r="E37" s="35"/>
      <c r="F37" s="47"/>
      <c r="G37" s="87"/>
      <c r="H37" s="93"/>
      <c r="I37" s="35"/>
    </row>
    <row r="38" spans="1:9" s="1" customFormat="1" x14ac:dyDescent="0.25">
      <c r="A38" s="110"/>
      <c r="B38" s="156"/>
      <c r="C38" s="156"/>
      <c r="D38" s="35" t="s">
        <v>34</v>
      </c>
      <c r="E38" s="35"/>
      <c r="F38" s="47"/>
      <c r="G38" s="87"/>
      <c r="H38" s="93"/>
      <c r="I38" s="35"/>
    </row>
    <row r="39" spans="1:9" s="1" customFormat="1" ht="15.75" x14ac:dyDescent="0.25">
      <c r="A39" s="110"/>
      <c r="B39" s="156"/>
      <c r="C39" s="156"/>
      <c r="D39" s="35" t="s">
        <v>31</v>
      </c>
      <c r="E39" s="42">
        <v>1542.1030000000001</v>
      </c>
      <c r="F39" s="42">
        <v>1542.1030000000001</v>
      </c>
      <c r="G39" s="42">
        <v>1542.1030000000001</v>
      </c>
      <c r="H39" s="42">
        <v>1542.1030000000001</v>
      </c>
      <c r="I39" s="42">
        <f>SUM(E39:H39)</f>
        <v>6168.4120000000003</v>
      </c>
    </row>
    <row r="40" spans="1:9" s="1" customFormat="1" ht="50.25" x14ac:dyDescent="0.25">
      <c r="A40" s="110"/>
      <c r="B40" s="156"/>
      <c r="C40" s="156"/>
      <c r="D40" s="9" t="s">
        <v>33</v>
      </c>
      <c r="E40" s="35"/>
      <c r="F40" s="47"/>
      <c r="G40" s="87"/>
      <c r="H40" s="93"/>
      <c r="I40" s="35"/>
    </row>
    <row r="41" spans="1:9" s="1" customFormat="1" ht="15.75" x14ac:dyDescent="0.25">
      <c r="A41" s="110"/>
      <c r="B41" s="156"/>
      <c r="C41" s="156"/>
      <c r="D41" s="35" t="s">
        <v>13</v>
      </c>
      <c r="E41" s="35"/>
      <c r="F41" s="47"/>
      <c r="G41" s="87"/>
      <c r="H41" s="93"/>
      <c r="I41" s="35"/>
    </row>
    <row r="42" spans="1:9" s="1" customFormat="1" ht="15.75" customHeight="1" x14ac:dyDescent="0.25">
      <c r="A42" s="110" t="s">
        <v>57</v>
      </c>
      <c r="B42" s="156" t="s">
        <v>85</v>
      </c>
      <c r="C42" s="156" t="s">
        <v>94</v>
      </c>
      <c r="D42" s="35" t="s">
        <v>28</v>
      </c>
      <c r="E42" s="41">
        <f>SUM(E46)</f>
        <v>3406.9720000000002</v>
      </c>
      <c r="F42" s="41">
        <f>SUM(F46)</f>
        <v>3670.5920000000001</v>
      </c>
      <c r="G42" s="41">
        <f>SUM(G46)</f>
        <v>3670.5920000000001</v>
      </c>
      <c r="H42" s="41">
        <f>SUM(H44:H48)</f>
        <v>3670.5920000000001</v>
      </c>
      <c r="I42" s="41">
        <f>SUM(E42:H42)</f>
        <v>14418.748000000001</v>
      </c>
    </row>
    <row r="43" spans="1:9" s="1" customFormat="1" ht="36" customHeight="1" x14ac:dyDescent="0.25">
      <c r="A43" s="110"/>
      <c r="B43" s="156"/>
      <c r="C43" s="156"/>
      <c r="D43" s="35" t="s">
        <v>12</v>
      </c>
      <c r="E43" s="35"/>
      <c r="F43" s="47"/>
      <c r="G43" s="87"/>
      <c r="H43" s="93"/>
      <c r="I43" s="35"/>
    </row>
    <row r="44" spans="1:9" x14ac:dyDescent="0.3">
      <c r="A44" s="110"/>
      <c r="B44" s="156"/>
      <c r="C44" s="156"/>
      <c r="D44" s="8" t="s">
        <v>32</v>
      </c>
      <c r="E44" s="35"/>
      <c r="F44" s="47"/>
      <c r="G44" s="87"/>
      <c r="H44" s="93"/>
      <c r="I44" s="35"/>
    </row>
    <row r="45" spans="1:9" x14ac:dyDescent="0.3">
      <c r="A45" s="110"/>
      <c r="B45" s="156"/>
      <c r="C45" s="156"/>
      <c r="D45" s="35" t="s">
        <v>34</v>
      </c>
      <c r="E45" s="35"/>
      <c r="F45" s="47"/>
      <c r="G45" s="87"/>
      <c r="H45" s="93"/>
      <c r="I45" s="35"/>
    </row>
    <row r="46" spans="1:9" x14ac:dyDescent="0.3">
      <c r="A46" s="110"/>
      <c r="B46" s="156"/>
      <c r="C46" s="156"/>
      <c r="D46" s="35" t="s">
        <v>31</v>
      </c>
      <c r="E46" s="42">
        <v>3406.9720000000002</v>
      </c>
      <c r="F46" s="42">
        <v>3670.5920000000001</v>
      </c>
      <c r="G46" s="42">
        <v>3670.5920000000001</v>
      </c>
      <c r="H46" s="42">
        <v>3670.5920000000001</v>
      </c>
      <c r="I46" s="42">
        <f>SUM(E46:H46)</f>
        <v>14418.748000000001</v>
      </c>
    </row>
    <row r="47" spans="1:9" ht="51" x14ac:dyDescent="0.3">
      <c r="A47" s="110"/>
      <c r="B47" s="156"/>
      <c r="C47" s="156"/>
      <c r="D47" s="9" t="s">
        <v>33</v>
      </c>
      <c r="E47" s="35"/>
      <c r="F47" s="47"/>
      <c r="G47" s="87"/>
      <c r="H47" s="93"/>
      <c r="I47" s="35"/>
    </row>
    <row r="48" spans="1:9" x14ac:dyDescent="0.3">
      <c r="A48" s="110"/>
      <c r="B48" s="156"/>
      <c r="C48" s="156"/>
      <c r="D48" s="35" t="s">
        <v>13</v>
      </c>
      <c r="E48" s="35"/>
      <c r="F48" s="47"/>
      <c r="G48" s="87"/>
      <c r="H48" s="93"/>
      <c r="I48" s="35"/>
    </row>
    <row r="49" spans="1:9" ht="18.75" customHeight="1" x14ac:dyDescent="0.3">
      <c r="A49" s="110" t="s">
        <v>60</v>
      </c>
      <c r="B49" s="156" t="s">
        <v>87</v>
      </c>
      <c r="C49" s="156" t="s">
        <v>95</v>
      </c>
      <c r="D49" s="35" t="s">
        <v>28</v>
      </c>
      <c r="E49" s="41">
        <f>SUM(E52:E53)</f>
        <v>8904.7729999999992</v>
      </c>
      <c r="F49" s="41">
        <f>SUM(F52:F53)</f>
        <v>9961.7330000000002</v>
      </c>
      <c r="G49" s="41">
        <f>SUM(G52:G53)</f>
        <v>9961.7330000000002</v>
      </c>
      <c r="H49" s="41">
        <f>SUM(H51:H54)</f>
        <v>9961.7330000000002</v>
      </c>
      <c r="I49" s="41">
        <f>SUM(E49:G49)</f>
        <v>28828.239000000001</v>
      </c>
    </row>
    <row r="50" spans="1:9" x14ac:dyDescent="0.3">
      <c r="A50" s="110"/>
      <c r="B50" s="156"/>
      <c r="C50" s="156"/>
      <c r="D50" s="35" t="s">
        <v>12</v>
      </c>
      <c r="E50" s="35"/>
      <c r="F50" s="47"/>
      <c r="G50" s="87"/>
      <c r="H50" s="93"/>
      <c r="I50" s="35"/>
    </row>
    <row r="51" spans="1:9" x14ac:dyDescent="0.3">
      <c r="A51" s="110"/>
      <c r="B51" s="156"/>
      <c r="C51" s="156"/>
      <c r="D51" s="8" t="s">
        <v>32</v>
      </c>
      <c r="E51" s="35"/>
      <c r="F51" s="47"/>
      <c r="G51" s="87"/>
      <c r="H51" s="93"/>
      <c r="I51" s="35"/>
    </row>
    <row r="52" spans="1:9" x14ac:dyDescent="0.3">
      <c r="A52" s="110"/>
      <c r="B52" s="156"/>
      <c r="C52" s="156"/>
      <c r="D52" s="35" t="s">
        <v>34</v>
      </c>
      <c r="E52" s="42">
        <v>102</v>
      </c>
      <c r="F52" s="42">
        <v>100</v>
      </c>
      <c r="G52" s="42">
        <v>100</v>
      </c>
      <c r="H52" s="42">
        <v>100</v>
      </c>
      <c r="I52" s="42">
        <f>SUM(E52:H52)</f>
        <v>402</v>
      </c>
    </row>
    <row r="53" spans="1:9" x14ac:dyDescent="0.3">
      <c r="A53" s="110"/>
      <c r="B53" s="156"/>
      <c r="C53" s="156"/>
      <c r="D53" s="35" t="s">
        <v>31</v>
      </c>
      <c r="E53" s="42">
        <v>8802.7729999999992</v>
      </c>
      <c r="F53" s="42">
        <v>9861.7330000000002</v>
      </c>
      <c r="G53" s="42">
        <v>9861.7330000000002</v>
      </c>
      <c r="H53" s="42">
        <v>9861.7330000000002</v>
      </c>
      <c r="I53" s="42">
        <f>SUM(E53:H53)</f>
        <v>38387.972000000002</v>
      </c>
    </row>
    <row r="54" spans="1:9" ht="49.5" customHeight="1" x14ac:dyDescent="0.3">
      <c r="A54" s="110"/>
      <c r="B54" s="156"/>
      <c r="C54" s="156"/>
      <c r="D54" s="9" t="s">
        <v>33</v>
      </c>
      <c r="E54" s="35"/>
      <c r="F54" s="47"/>
      <c r="G54" s="87"/>
      <c r="H54" s="93"/>
      <c r="I54" s="35"/>
    </row>
  </sheetData>
  <mergeCells count="30">
    <mergeCell ref="C11:C12"/>
    <mergeCell ref="B42:B48"/>
    <mergeCell ref="C42:C48"/>
    <mergeCell ref="A4:J4"/>
    <mergeCell ref="A5:J5"/>
    <mergeCell ref="A6:J6"/>
    <mergeCell ref="A7:J7"/>
    <mergeCell ref="A8:J8"/>
    <mergeCell ref="B28:B34"/>
    <mergeCell ref="C28:C34"/>
    <mergeCell ref="A11:A12"/>
    <mergeCell ref="B11:B12"/>
    <mergeCell ref="A28:A34"/>
    <mergeCell ref="A42:A48"/>
    <mergeCell ref="E2:I2"/>
    <mergeCell ref="A49:A54"/>
    <mergeCell ref="B49:B54"/>
    <mergeCell ref="C49:C54"/>
    <mergeCell ref="A9:J9"/>
    <mergeCell ref="A35:A41"/>
    <mergeCell ref="B35:B41"/>
    <mergeCell ref="C35:C41"/>
    <mergeCell ref="I11:I12"/>
    <mergeCell ref="A14:A20"/>
    <mergeCell ref="B14:B20"/>
    <mergeCell ref="C14:C20"/>
    <mergeCell ref="A21:A27"/>
    <mergeCell ref="B21:B27"/>
    <mergeCell ref="C21:C27"/>
    <mergeCell ref="D11:D12"/>
  </mergeCells>
  <pageMargins left="0.78740157480314965" right="0.78740157480314965" top="1.1811023622047245" bottom="0.74803149606299213" header="0.31496062992125984" footer="0.31496062992125984"/>
  <pageSetup paperSize="9"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5"/>
  <sheetViews>
    <sheetView zoomScaleNormal="100" workbookViewId="0">
      <selection activeCell="L19" sqref="L19"/>
    </sheetView>
  </sheetViews>
  <sheetFormatPr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7.875" style="1" hidden="1" customWidth="1"/>
    <col min="12" max="16384" width="9" style="1"/>
  </cols>
  <sheetData>
    <row r="1" spans="1:11" ht="3" customHeight="1" x14ac:dyDescent="0.25">
      <c r="F1" s="58"/>
    </row>
    <row r="2" spans="1:11" ht="18.75" hidden="1" x14ac:dyDescent="0.25">
      <c r="F2" s="58"/>
    </row>
    <row r="3" spans="1:11" ht="15.75" customHeight="1" x14ac:dyDescent="0.25">
      <c r="E3" s="161" t="s">
        <v>114</v>
      </c>
      <c r="F3" s="118"/>
      <c r="G3" s="118"/>
      <c r="H3" s="118"/>
      <c r="I3" s="118"/>
      <c r="J3" s="118"/>
      <c r="K3" s="118"/>
    </row>
    <row r="4" spans="1:11" x14ac:dyDescent="0.25">
      <c r="E4" s="118"/>
      <c r="F4" s="118"/>
      <c r="G4" s="118"/>
      <c r="H4" s="118"/>
      <c r="I4" s="118"/>
      <c r="J4" s="118"/>
      <c r="K4" s="118"/>
    </row>
    <row r="5" spans="1:11" ht="93" customHeight="1" x14ac:dyDescent="0.25">
      <c r="E5" s="118"/>
      <c r="F5" s="118"/>
      <c r="G5" s="118"/>
      <c r="H5" s="118"/>
      <c r="I5" s="118"/>
      <c r="J5" s="118"/>
      <c r="K5" s="118"/>
    </row>
    <row r="6" spans="1:11" ht="19.5" customHeight="1" x14ac:dyDescent="0.25">
      <c r="A6" s="164" t="s">
        <v>113</v>
      </c>
      <c r="B6" s="164"/>
      <c r="C6" s="164"/>
      <c r="D6" s="164"/>
      <c r="E6" s="164"/>
      <c r="F6" s="164"/>
      <c r="G6" s="164"/>
      <c r="H6" s="164"/>
      <c r="I6" s="164"/>
      <c r="J6" s="164"/>
    </row>
    <row r="7" spans="1:11" ht="18.75" x14ac:dyDescent="0.25">
      <c r="A7" s="164" t="s">
        <v>112</v>
      </c>
      <c r="B7" s="164"/>
      <c r="C7" s="164"/>
      <c r="D7" s="164"/>
      <c r="E7" s="164"/>
      <c r="F7" s="164"/>
      <c r="G7" s="164"/>
      <c r="H7" s="164"/>
      <c r="I7" s="164"/>
      <c r="J7" s="164"/>
    </row>
    <row r="8" spans="1:11" ht="14.25" customHeight="1" x14ac:dyDescent="0.25">
      <c r="A8" s="2"/>
    </row>
    <row r="9" spans="1:11" x14ac:dyDescent="0.25">
      <c r="A9" s="157" t="s">
        <v>10</v>
      </c>
      <c r="B9" s="157" t="s">
        <v>111</v>
      </c>
      <c r="C9" s="157" t="s">
        <v>110</v>
      </c>
      <c r="D9" s="157" t="s">
        <v>109</v>
      </c>
      <c r="E9" s="157" t="s">
        <v>108</v>
      </c>
      <c r="F9" s="157"/>
      <c r="G9" s="157"/>
      <c r="H9" s="157"/>
      <c r="I9" s="157"/>
      <c r="J9" s="157"/>
    </row>
    <row r="10" spans="1:11" ht="33.75" customHeight="1" x14ac:dyDescent="0.25">
      <c r="A10" s="157"/>
      <c r="B10" s="157"/>
      <c r="C10" s="157"/>
      <c r="D10" s="157"/>
      <c r="E10" s="57" t="s">
        <v>134</v>
      </c>
      <c r="F10" s="101" t="s">
        <v>40</v>
      </c>
      <c r="G10" s="101" t="s">
        <v>41</v>
      </c>
      <c r="H10" s="101" t="s">
        <v>41</v>
      </c>
      <c r="I10" s="101" t="s">
        <v>155</v>
      </c>
      <c r="J10" s="106" t="s">
        <v>166</v>
      </c>
    </row>
    <row r="11" spans="1:11" x14ac:dyDescent="0.25">
      <c r="A11" s="54">
        <v>1</v>
      </c>
      <c r="B11" s="101">
        <v>2</v>
      </c>
      <c r="C11" s="101">
        <v>3</v>
      </c>
      <c r="D11" s="101">
        <v>4</v>
      </c>
      <c r="E11" s="101">
        <v>5</v>
      </c>
      <c r="F11" s="101">
        <v>6</v>
      </c>
      <c r="G11" s="101">
        <v>7</v>
      </c>
      <c r="H11" s="101">
        <v>8</v>
      </c>
      <c r="I11" s="101">
        <v>9</v>
      </c>
      <c r="J11" s="107">
        <v>10</v>
      </c>
    </row>
    <row r="12" spans="1:11" x14ac:dyDescent="0.25">
      <c r="A12" s="56"/>
      <c r="B12" s="162" t="s">
        <v>107</v>
      </c>
      <c r="C12" s="162"/>
      <c r="D12" s="162"/>
      <c r="E12" s="162"/>
      <c r="F12" s="162"/>
      <c r="G12" s="162"/>
      <c r="H12" s="162"/>
      <c r="I12" s="162"/>
      <c r="J12" s="162"/>
    </row>
    <row r="13" spans="1:11" ht="36" customHeight="1" x14ac:dyDescent="0.25">
      <c r="A13" s="55"/>
      <c r="B13" s="163" t="s">
        <v>133</v>
      </c>
      <c r="C13" s="163"/>
      <c r="D13" s="163"/>
      <c r="E13" s="163"/>
      <c r="F13" s="163"/>
      <c r="G13" s="163"/>
      <c r="H13" s="163"/>
      <c r="I13" s="163"/>
      <c r="J13" s="163"/>
    </row>
    <row r="14" spans="1:11" ht="52.5" customHeight="1" x14ac:dyDescent="0.25">
      <c r="A14" s="55" t="s">
        <v>91</v>
      </c>
      <c r="B14" s="99" t="s">
        <v>137</v>
      </c>
      <c r="C14" s="101" t="s">
        <v>106</v>
      </c>
      <c r="D14" s="101" t="s">
        <v>105</v>
      </c>
      <c r="E14" s="99">
        <v>1</v>
      </c>
      <c r="F14" s="99">
        <v>0</v>
      </c>
      <c r="G14" s="99">
        <v>0</v>
      </c>
      <c r="H14" s="99">
        <v>0</v>
      </c>
      <c r="I14" s="99">
        <v>0</v>
      </c>
      <c r="J14" s="107">
        <v>0</v>
      </c>
    </row>
    <row r="15" spans="1:11" ht="18.75" x14ac:dyDescent="0.25">
      <c r="A15" s="2"/>
    </row>
  </sheetData>
  <mergeCells count="10">
    <mergeCell ref="E3:K5"/>
    <mergeCell ref="B12:J12"/>
    <mergeCell ref="B13:J13"/>
    <mergeCell ref="A6:J6"/>
    <mergeCell ref="A7:J7"/>
    <mergeCell ref="A9:A10"/>
    <mergeCell ref="B9:B10"/>
    <mergeCell ref="C9:C10"/>
    <mergeCell ref="D9:D10"/>
    <mergeCell ref="E9:J9"/>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0"/>
  <sheetViews>
    <sheetView topLeftCell="A13" zoomScaleNormal="100" workbookViewId="0">
      <selection activeCell="H18" sqref="H18"/>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3.875" style="1" customWidth="1"/>
    <col min="12" max="16384" width="9" style="1"/>
  </cols>
  <sheetData>
    <row r="1" spans="1:11" ht="15.75" customHeight="1" x14ac:dyDescent="0.25">
      <c r="A1" s="68"/>
      <c r="B1" s="67"/>
      <c r="C1" s="67"/>
      <c r="D1" s="67"/>
      <c r="E1" s="165" t="s">
        <v>122</v>
      </c>
      <c r="F1" s="165"/>
      <c r="G1" s="165"/>
      <c r="H1" s="165"/>
      <c r="I1" s="165"/>
      <c r="J1" s="165"/>
      <c r="K1" s="67"/>
    </row>
    <row r="2" spans="1:11" x14ac:dyDescent="0.25">
      <c r="A2" s="67"/>
      <c r="B2" s="67"/>
      <c r="C2" s="67"/>
      <c r="D2" s="67"/>
      <c r="E2" s="165"/>
      <c r="F2" s="165"/>
      <c r="G2" s="165"/>
      <c r="H2" s="165"/>
      <c r="I2" s="165"/>
      <c r="J2" s="165"/>
      <c r="K2" s="67"/>
    </row>
    <row r="3" spans="1:11" ht="80.25" customHeight="1" x14ac:dyDescent="0.25">
      <c r="A3" s="67"/>
      <c r="B3" s="67"/>
      <c r="C3" s="67"/>
      <c r="D3" s="67"/>
      <c r="E3" s="165"/>
      <c r="F3" s="165"/>
      <c r="G3" s="165"/>
      <c r="H3" s="165"/>
      <c r="I3" s="165"/>
      <c r="J3" s="165"/>
      <c r="K3" s="67"/>
    </row>
    <row r="4" spans="1:11" ht="10.5" customHeight="1" x14ac:dyDescent="0.25">
      <c r="A4" s="67"/>
      <c r="B4" s="67"/>
      <c r="C4" s="67"/>
      <c r="D4" s="67"/>
      <c r="E4" s="165"/>
      <c r="F4" s="165"/>
      <c r="G4" s="165"/>
      <c r="H4" s="165"/>
      <c r="I4" s="165"/>
      <c r="J4" s="165"/>
      <c r="K4" s="67"/>
    </row>
    <row r="5" spans="1:11" ht="15" customHeight="1" x14ac:dyDescent="0.25">
      <c r="A5" s="67"/>
      <c r="B5" s="67"/>
      <c r="C5" s="67" t="s">
        <v>113</v>
      </c>
      <c r="D5" s="67"/>
      <c r="E5" s="67"/>
      <c r="F5" s="67"/>
      <c r="G5" s="67"/>
      <c r="H5" s="88"/>
      <c r="I5" s="100"/>
      <c r="J5" s="67"/>
      <c r="K5" s="67"/>
    </row>
    <row r="6" spans="1:11" x14ac:dyDescent="0.25">
      <c r="A6" s="121" t="s">
        <v>170</v>
      </c>
      <c r="B6" s="121"/>
      <c r="C6" s="121"/>
      <c r="D6" s="121"/>
      <c r="E6" s="121"/>
      <c r="F6" s="121"/>
      <c r="G6" s="121"/>
      <c r="H6" s="121"/>
      <c r="I6" s="121"/>
      <c r="J6" s="121"/>
    </row>
    <row r="7" spans="1:11" ht="18.75" x14ac:dyDescent="0.25">
      <c r="A7" s="2"/>
    </row>
    <row r="8" spans="1:11" ht="14.25" customHeight="1" x14ac:dyDescent="0.25">
      <c r="A8" s="169" t="s">
        <v>10</v>
      </c>
      <c r="B8" s="169" t="s">
        <v>111</v>
      </c>
      <c r="C8" s="169" t="s">
        <v>110</v>
      </c>
      <c r="D8" s="169" t="s">
        <v>109</v>
      </c>
      <c r="E8" s="169" t="s">
        <v>108</v>
      </c>
      <c r="F8" s="169"/>
      <c r="G8" s="169"/>
      <c r="H8" s="169"/>
      <c r="I8" s="169"/>
      <c r="J8" s="169"/>
    </row>
    <row r="9" spans="1:11" ht="34.5" customHeight="1" x14ac:dyDescent="0.25">
      <c r="A9" s="169"/>
      <c r="B9" s="169"/>
      <c r="C9" s="169"/>
      <c r="D9" s="169"/>
      <c r="E9" s="66" t="s">
        <v>135</v>
      </c>
      <c r="F9" s="60" t="s">
        <v>40</v>
      </c>
      <c r="G9" s="60" t="s">
        <v>41</v>
      </c>
      <c r="H9" s="90" t="s">
        <v>132</v>
      </c>
      <c r="I9" s="102" t="s">
        <v>155</v>
      </c>
      <c r="J9" s="60" t="s">
        <v>166</v>
      </c>
    </row>
    <row r="10" spans="1:11" ht="33.75" customHeight="1" x14ac:dyDescent="0.25">
      <c r="A10" s="60">
        <v>1</v>
      </c>
      <c r="B10" s="60">
        <v>2</v>
      </c>
      <c r="C10" s="60">
        <v>3</v>
      </c>
      <c r="D10" s="60">
        <v>4</v>
      </c>
      <c r="E10" s="60">
        <v>5</v>
      </c>
      <c r="F10" s="60">
        <v>6</v>
      </c>
      <c r="G10" s="60">
        <v>7</v>
      </c>
      <c r="H10" s="90">
        <v>8</v>
      </c>
      <c r="I10" s="102">
        <v>9</v>
      </c>
      <c r="J10" s="60">
        <v>9</v>
      </c>
    </row>
    <row r="11" spans="1:11" ht="30.75" customHeight="1" x14ac:dyDescent="0.25">
      <c r="A11" s="61"/>
      <c r="B11" s="61" t="s">
        <v>138</v>
      </c>
      <c r="C11" s="166"/>
      <c r="D11" s="167"/>
      <c r="E11" s="167"/>
      <c r="F11" s="167"/>
      <c r="G11" s="167"/>
      <c r="H11" s="167"/>
      <c r="I11" s="167"/>
      <c r="J11" s="168"/>
    </row>
    <row r="12" spans="1:11" ht="57" customHeight="1" x14ac:dyDescent="0.25">
      <c r="A12" s="65"/>
      <c r="B12" s="61" t="s">
        <v>139</v>
      </c>
      <c r="C12" s="166"/>
      <c r="D12" s="167"/>
      <c r="E12" s="167"/>
      <c r="F12" s="167"/>
      <c r="G12" s="167"/>
      <c r="H12" s="167"/>
      <c r="I12" s="167"/>
      <c r="J12" s="168"/>
    </row>
    <row r="13" spans="1:11" ht="42.75" customHeight="1" x14ac:dyDescent="0.25">
      <c r="A13" s="61" t="s">
        <v>91</v>
      </c>
      <c r="B13" s="63" t="s">
        <v>159</v>
      </c>
      <c r="C13" s="61" t="s">
        <v>106</v>
      </c>
      <c r="D13" s="60" t="s">
        <v>105</v>
      </c>
      <c r="E13" s="60">
        <v>2</v>
      </c>
      <c r="F13" s="60">
        <v>0</v>
      </c>
      <c r="G13" s="60">
        <v>0</v>
      </c>
      <c r="H13" s="90">
        <v>0</v>
      </c>
      <c r="I13" s="102">
        <v>0</v>
      </c>
      <c r="J13" s="60">
        <v>2</v>
      </c>
    </row>
    <row r="14" spans="1:11" ht="29.25" customHeight="1" x14ac:dyDescent="0.25">
      <c r="A14" s="61" t="s">
        <v>121</v>
      </c>
      <c r="B14" s="62" t="s">
        <v>160</v>
      </c>
      <c r="C14" s="61" t="s">
        <v>115</v>
      </c>
      <c r="D14" s="60" t="s">
        <v>105</v>
      </c>
      <c r="E14" s="60">
        <v>3</v>
      </c>
      <c r="F14" s="60">
        <v>1</v>
      </c>
      <c r="G14" s="60">
        <v>1</v>
      </c>
      <c r="H14" s="90">
        <v>0</v>
      </c>
      <c r="I14" s="102">
        <v>2</v>
      </c>
      <c r="J14" s="60">
        <v>0</v>
      </c>
    </row>
    <row r="15" spans="1:11" ht="73.5" customHeight="1" x14ac:dyDescent="0.25">
      <c r="A15" s="61" t="s">
        <v>120</v>
      </c>
      <c r="B15" s="62" t="s">
        <v>161</v>
      </c>
      <c r="C15" s="64" t="s">
        <v>117</v>
      </c>
      <c r="D15" s="60" t="s">
        <v>105</v>
      </c>
      <c r="E15" s="60">
        <v>100</v>
      </c>
      <c r="F15" s="60">
        <v>100</v>
      </c>
      <c r="G15" s="60">
        <v>100</v>
      </c>
      <c r="H15" s="90">
        <v>100</v>
      </c>
      <c r="I15" s="102">
        <v>100</v>
      </c>
      <c r="J15" s="60">
        <v>100</v>
      </c>
    </row>
    <row r="16" spans="1:11" ht="33.75" customHeight="1" x14ac:dyDescent="0.25">
      <c r="A16" s="61" t="s">
        <v>119</v>
      </c>
      <c r="B16" s="63" t="s">
        <v>162</v>
      </c>
      <c r="C16" s="61" t="s">
        <v>115</v>
      </c>
      <c r="D16" s="60" t="s">
        <v>105</v>
      </c>
      <c r="E16" s="60">
        <v>5</v>
      </c>
      <c r="F16" s="60">
        <v>20</v>
      </c>
      <c r="G16" s="60">
        <v>20</v>
      </c>
      <c r="H16" s="90">
        <v>20</v>
      </c>
      <c r="I16" s="102">
        <v>20</v>
      </c>
      <c r="J16" s="60">
        <v>30</v>
      </c>
    </row>
    <row r="17" spans="1:10" ht="81" customHeight="1" x14ac:dyDescent="0.25">
      <c r="A17" s="61" t="s">
        <v>118</v>
      </c>
      <c r="B17" s="62" t="s">
        <v>163</v>
      </c>
      <c r="C17" s="61" t="s">
        <v>117</v>
      </c>
      <c r="D17" s="60" t="s">
        <v>105</v>
      </c>
      <c r="E17" s="60">
        <v>100</v>
      </c>
      <c r="F17" s="60">
        <v>100</v>
      </c>
      <c r="G17" s="60">
        <v>100</v>
      </c>
      <c r="H17" s="90">
        <v>100</v>
      </c>
      <c r="I17" s="102">
        <v>100</v>
      </c>
      <c r="J17" s="60">
        <v>100</v>
      </c>
    </row>
    <row r="18" spans="1:10" s="59" customFormat="1" ht="51" customHeight="1" x14ac:dyDescent="0.25">
      <c r="A18" s="61" t="s">
        <v>116</v>
      </c>
      <c r="B18" s="62" t="s">
        <v>171</v>
      </c>
      <c r="C18" s="61" t="s">
        <v>115</v>
      </c>
      <c r="D18" s="60" t="s">
        <v>105</v>
      </c>
      <c r="E18" s="60">
        <v>27</v>
      </c>
      <c r="F18" s="60">
        <v>27</v>
      </c>
      <c r="G18" s="60">
        <v>27</v>
      </c>
      <c r="H18" s="90">
        <v>27</v>
      </c>
      <c r="I18" s="102">
        <v>35</v>
      </c>
      <c r="J18" s="60">
        <v>35</v>
      </c>
    </row>
    <row r="19" spans="1:10" ht="18.75" x14ac:dyDescent="0.25">
      <c r="A19" s="2"/>
    </row>
    <row r="20" spans="1:10" ht="18.75" x14ac:dyDescent="0.25">
      <c r="A20" s="2"/>
    </row>
  </sheetData>
  <mergeCells count="9">
    <mergeCell ref="E1:J4"/>
    <mergeCell ref="C11:J11"/>
    <mergeCell ref="C12:J12"/>
    <mergeCell ref="A6:J6"/>
    <mergeCell ref="A8:A9"/>
    <mergeCell ref="B8:B9"/>
    <mergeCell ref="C8:C9"/>
    <mergeCell ref="D8:D9"/>
    <mergeCell ref="E8:J8"/>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6"/>
  <sheetViews>
    <sheetView topLeftCell="A5" zoomScaleNormal="100" workbookViewId="0">
      <selection activeCell="A6" sqref="A6:J6"/>
    </sheetView>
  </sheetViews>
  <sheetFormatPr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375" style="1" customWidth="1"/>
    <col min="12" max="16384" width="9" style="1"/>
  </cols>
  <sheetData>
    <row r="1" spans="1:11" ht="15.75" customHeight="1" x14ac:dyDescent="0.25">
      <c r="E1" s="161" t="s">
        <v>124</v>
      </c>
      <c r="F1" s="118"/>
      <c r="G1" s="118"/>
      <c r="H1" s="118"/>
      <c r="I1" s="118"/>
      <c r="J1" s="118"/>
      <c r="K1" s="118"/>
    </row>
    <row r="2" spans="1:11" x14ac:dyDescent="0.25">
      <c r="E2" s="118"/>
      <c r="F2" s="118"/>
      <c r="G2" s="118"/>
      <c r="H2" s="118"/>
      <c r="I2" s="118"/>
      <c r="J2" s="118"/>
      <c r="K2" s="118"/>
    </row>
    <row r="3" spans="1:11" ht="19.5" customHeight="1" x14ac:dyDescent="0.25">
      <c r="E3" s="118"/>
      <c r="F3" s="118"/>
      <c r="G3" s="118"/>
      <c r="H3" s="118"/>
      <c r="I3" s="118"/>
      <c r="J3" s="118"/>
      <c r="K3" s="118"/>
    </row>
    <row r="4" spans="1:11" ht="30.75" customHeight="1" x14ac:dyDescent="0.25">
      <c r="E4" s="118"/>
      <c r="F4" s="118"/>
      <c r="G4" s="118"/>
      <c r="H4" s="118"/>
      <c r="I4" s="118"/>
      <c r="J4" s="118"/>
      <c r="K4" s="118"/>
    </row>
    <row r="5" spans="1:11" ht="62.25" customHeight="1" x14ac:dyDescent="0.25">
      <c r="A5" s="2"/>
      <c r="E5" s="118"/>
      <c r="F5" s="118"/>
      <c r="G5" s="118"/>
      <c r="H5" s="118"/>
      <c r="I5" s="118"/>
      <c r="J5" s="118"/>
      <c r="K5" s="118"/>
    </row>
    <row r="6" spans="1:11" x14ac:dyDescent="0.25">
      <c r="A6" s="121" t="s">
        <v>113</v>
      </c>
      <c r="B6" s="121"/>
      <c r="C6" s="121"/>
      <c r="D6" s="121"/>
      <c r="E6" s="121"/>
      <c r="F6" s="121"/>
      <c r="G6" s="121"/>
      <c r="H6" s="121"/>
      <c r="I6" s="121"/>
      <c r="J6" s="121"/>
    </row>
    <row r="7" spans="1:11" x14ac:dyDescent="0.25">
      <c r="A7" s="121" t="s">
        <v>112</v>
      </c>
      <c r="B7" s="121"/>
      <c r="C7" s="121"/>
      <c r="D7" s="121"/>
      <c r="E7" s="121"/>
      <c r="F7" s="121"/>
      <c r="G7" s="121"/>
      <c r="H7" s="121"/>
      <c r="I7" s="121"/>
      <c r="J7" s="121"/>
    </row>
    <row r="8" spans="1:11" ht="14.25" customHeight="1" x14ac:dyDescent="0.25">
      <c r="A8" s="2"/>
    </row>
    <row r="9" spans="1:11" x14ac:dyDescent="0.25">
      <c r="A9" s="157" t="s">
        <v>10</v>
      </c>
      <c r="B9" s="157" t="s">
        <v>111</v>
      </c>
      <c r="C9" s="157" t="s">
        <v>110</v>
      </c>
      <c r="D9" s="157" t="s">
        <v>109</v>
      </c>
      <c r="E9" s="157" t="s">
        <v>108</v>
      </c>
      <c r="F9" s="157"/>
      <c r="G9" s="157"/>
      <c r="H9" s="157"/>
      <c r="I9" s="157"/>
      <c r="J9" s="157"/>
    </row>
    <row r="10" spans="1:11" ht="33.75" customHeight="1" x14ac:dyDescent="0.25">
      <c r="A10" s="157"/>
      <c r="B10" s="157"/>
      <c r="C10" s="157"/>
      <c r="D10" s="157"/>
      <c r="E10" s="57" t="s">
        <v>134</v>
      </c>
      <c r="F10" s="54" t="s">
        <v>40</v>
      </c>
      <c r="G10" s="54" t="s">
        <v>41</v>
      </c>
      <c r="H10" s="89" t="s">
        <v>132</v>
      </c>
      <c r="I10" s="105" t="s">
        <v>155</v>
      </c>
      <c r="J10" s="54" t="s">
        <v>166</v>
      </c>
    </row>
    <row r="11" spans="1:11" x14ac:dyDescent="0.25">
      <c r="A11" s="54">
        <v>1</v>
      </c>
      <c r="B11" s="54">
        <v>2</v>
      </c>
      <c r="C11" s="54">
        <v>3</v>
      </c>
      <c r="D11" s="54">
        <v>4</v>
      </c>
      <c r="E11" s="54">
        <v>5</v>
      </c>
      <c r="F11" s="54">
        <v>6</v>
      </c>
      <c r="G11" s="54">
        <v>7</v>
      </c>
      <c r="H11" s="89">
        <v>8</v>
      </c>
      <c r="I11" s="105">
        <v>9</v>
      </c>
      <c r="J11" s="54">
        <v>10</v>
      </c>
    </row>
    <row r="12" spans="1:11" ht="41.25" customHeight="1" x14ac:dyDescent="0.25">
      <c r="A12" s="55"/>
      <c r="B12" s="55" t="s">
        <v>140</v>
      </c>
      <c r="C12" s="170"/>
      <c r="D12" s="171"/>
      <c r="E12" s="171"/>
      <c r="F12" s="171"/>
      <c r="G12" s="171"/>
      <c r="H12" s="171"/>
      <c r="I12" s="171"/>
      <c r="J12" s="172"/>
    </row>
    <row r="13" spans="1:11" ht="57" customHeight="1" x14ac:dyDescent="0.25">
      <c r="A13" s="55"/>
      <c r="B13" s="55" t="s">
        <v>141</v>
      </c>
      <c r="C13" s="170"/>
      <c r="D13" s="171"/>
      <c r="E13" s="171"/>
      <c r="F13" s="171"/>
      <c r="G13" s="171"/>
      <c r="H13" s="171"/>
      <c r="I13" s="171"/>
      <c r="J13" s="172"/>
    </row>
    <row r="14" spans="1:11" ht="104.25" customHeight="1" x14ac:dyDescent="0.25">
      <c r="A14" s="55" t="s">
        <v>91</v>
      </c>
      <c r="B14" s="55" t="s">
        <v>142</v>
      </c>
      <c r="C14" s="55" t="s">
        <v>123</v>
      </c>
      <c r="D14" s="54" t="s">
        <v>105</v>
      </c>
      <c r="E14" s="55">
        <v>34.159999999999997</v>
      </c>
      <c r="F14" s="55">
        <v>34.159999999999997</v>
      </c>
      <c r="G14" s="55">
        <v>34.159999999999997</v>
      </c>
      <c r="H14" s="87">
        <v>34.159999999999997</v>
      </c>
      <c r="I14" s="103">
        <v>34.159999999999997</v>
      </c>
      <c r="J14" s="55">
        <v>34.159999999999997</v>
      </c>
    </row>
    <row r="15" spans="1:11" ht="18.75" x14ac:dyDescent="0.25">
      <c r="A15" s="2"/>
    </row>
    <row r="16" spans="1:11" ht="18.75" x14ac:dyDescent="0.25">
      <c r="A16" s="2"/>
    </row>
  </sheetData>
  <mergeCells count="10">
    <mergeCell ref="E1:K5"/>
    <mergeCell ref="C12:J12"/>
    <mergeCell ref="C13:J13"/>
    <mergeCell ref="A6:J6"/>
    <mergeCell ref="A7:J7"/>
    <mergeCell ref="A9:A10"/>
    <mergeCell ref="B9:B10"/>
    <mergeCell ref="C9:C10"/>
    <mergeCell ref="D9:D10"/>
    <mergeCell ref="E9:J9"/>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8"/>
  <sheetViews>
    <sheetView zoomScaleNormal="100" workbookViewId="0">
      <selection activeCell="G14" sqref="G14"/>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125" style="1" customWidth="1"/>
    <col min="12" max="16384" width="9" style="1"/>
  </cols>
  <sheetData>
    <row r="1" spans="1:11" ht="15.75" customHeight="1" x14ac:dyDescent="0.25">
      <c r="A1" s="69"/>
      <c r="B1" s="67"/>
      <c r="C1" s="67"/>
      <c r="D1" s="67"/>
      <c r="E1" s="149" t="s">
        <v>125</v>
      </c>
      <c r="F1" s="149"/>
      <c r="G1" s="149"/>
      <c r="H1" s="149"/>
      <c r="I1" s="149"/>
      <c r="J1" s="149"/>
      <c r="K1" s="67"/>
    </row>
    <row r="2" spans="1:11" x14ac:dyDescent="0.25">
      <c r="A2" s="67"/>
      <c r="B2" s="67"/>
      <c r="C2" s="67"/>
      <c r="D2" s="67"/>
      <c r="E2" s="149"/>
      <c r="F2" s="149"/>
      <c r="G2" s="149"/>
      <c r="H2" s="149"/>
      <c r="I2" s="149"/>
      <c r="J2" s="149"/>
      <c r="K2" s="67"/>
    </row>
    <row r="3" spans="1:11" x14ac:dyDescent="0.25">
      <c r="A3" s="67"/>
      <c r="B3" s="67"/>
      <c r="C3" s="67"/>
      <c r="D3" s="67"/>
      <c r="E3" s="149"/>
      <c r="F3" s="149"/>
      <c r="G3" s="149"/>
      <c r="H3" s="149"/>
      <c r="I3" s="149"/>
      <c r="J3" s="149"/>
      <c r="K3" s="67"/>
    </row>
    <row r="4" spans="1:11" ht="67.5" customHeight="1" x14ac:dyDescent="0.25">
      <c r="A4" s="67"/>
      <c r="B4" s="67"/>
      <c r="C4" s="67"/>
      <c r="D4" s="67"/>
      <c r="E4" s="149"/>
      <c r="F4" s="149"/>
      <c r="G4" s="149"/>
      <c r="H4" s="149"/>
      <c r="I4" s="149"/>
      <c r="J4" s="149"/>
      <c r="K4" s="67"/>
    </row>
    <row r="5" spans="1:11" ht="18" customHeight="1" x14ac:dyDescent="0.25">
      <c r="A5" s="67"/>
      <c r="B5" s="67"/>
      <c r="C5" s="67" t="s">
        <v>113</v>
      </c>
      <c r="D5" s="67"/>
      <c r="E5" s="67"/>
      <c r="F5" s="67"/>
      <c r="G5" s="67"/>
      <c r="H5" s="88"/>
      <c r="I5" s="104"/>
      <c r="J5" s="67"/>
      <c r="K5" s="67"/>
    </row>
    <row r="6" spans="1:11" x14ac:dyDescent="0.25">
      <c r="A6" s="121" t="s">
        <v>112</v>
      </c>
      <c r="B6" s="121"/>
      <c r="C6" s="121"/>
      <c r="D6" s="121"/>
      <c r="E6" s="121"/>
      <c r="F6" s="121"/>
      <c r="G6" s="121"/>
      <c r="H6" s="121"/>
      <c r="I6" s="121"/>
      <c r="J6" s="121"/>
    </row>
    <row r="7" spans="1:11" ht="18.75" x14ac:dyDescent="0.25">
      <c r="A7" s="2"/>
    </row>
    <row r="8" spans="1:11" ht="14.25" customHeight="1" x14ac:dyDescent="0.25">
      <c r="A8" s="157" t="s">
        <v>10</v>
      </c>
      <c r="B8" s="157" t="s">
        <v>111</v>
      </c>
      <c r="C8" s="157" t="s">
        <v>110</v>
      </c>
      <c r="D8" s="157" t="s">
        <v>109</v>
      </c>
      <c r="E8" s="157" t="s">
        <v>108</v>
      </c>
      <c r="F8" s="157"/>
      <c r="G8" s="157"/>
      <c r="H8" s="157"/>
      <c r="I8" s="157"/>
      <c r="J8" s="157"/>
    </row>
    <row r="9" spans="1:11" ht="31.5" x14ac:dyDescent="0.25">
      <c r="A9" s="157"/>
      <c r="B9" s="157"/>
      <c r="C9" s="157"/>
      <c r="D9" s="157"/>
      <c r="E9" s="57" t="s">
        <v>134</v>
      </c>
      <c r="F9" s="54" t="s">
        <v>40</v>
      </c>
      <c r="G9" s="54" t="s">
        <v>41</v>
      </c>
      <c r="H9" s="89" t="s">
        <v>132</v>
      </c>
      <c r="I9" s="105" t="s">
        <v>155</v>
      </c>
      <c r="J9" s="54" t="s">
        <v>166</v>
      </c>
    </row>
    <row r="10" spans="1:11" ht="18" customHeight="1" x14ac:dyDescent="0.25">
      <c r="A10" s="54">
        <v>1</v>
      </c>
      <c r="B10" s="54">
        <v>2</v>
      </c>
      <c r="C10" s="54">
        <v>3</v>
      </c>
      <c r="D10" s="54">
        <v>4</v>
      </c>
      <c r="E10" s="54">
        <v>5</v>
      </c>
      <c r="F10" s="54">
        <v>6</v>
      </c>
      <c r="G10" s="54">
        <v>7</v>
      </c>
      <c r="H10" s="89">
        <v>8</v>
      </c>
      <c r="I10" s="105">
        <v>9</v>
      </c>
      <c r="J10" s="54">
        <v>10</v>
      </c>
    </row>
    <row r="11" spans="1:11" ht="39" customHeight="1" x14ac:dyDescent="0.25">
      <c r="A11" s="55"/>
      <c r="B11" s="55" t="s">
        <v>143</v>
      </c>
      <c r="C11" s="170"/>
      <c r="D11" s="171"/>
      <c r="E11" s="171"/>
      <c r="F11" s="171"/>
      <c r="G11" s="171"/>
      <c r="H11" s="171"/>
      <c r="I11" s="171"/>
      <c r="J11" s="172"/>
    </row>
    <row r="12" spans="1:11" ht="66" customHeight="1" x14ac:dyDescent="0.25">
      <c r="A12" s="55"/>
      <c r="B12" s="55" t="s">
        <v>144</v>
      </c>
      <c r="C12" s="170"/>
      <c r="D12" s="171"/>
      <c r="E12" s="171"/>
      <c r="F12" s="171"/>
      <c r="G12" s="171"/>
      <c r="H12" s="171"/>
      <c r="I12" s="171"/>
      <c r="J12" s="172"/>
    </row>
    <row r="13" spans="1:11" ht="31.5" x14ac:dyDescent="0.25">
      <c r="A13" s="55" t="s">
        <v>91</v>
      </c>
      <c r="B13" s="55" t="s">
        <v>164</v>
      </c>
      <c r="C13" s="55" t="s">
        <v>117</v>
      </c>
      <c r="D13" s="54" t="s">
        <v>105</v>
      </c>
      <c r="E13" s="55">
        <v>50</v>
      </c>
      <c r="F13" s="55">
        <v>50</v>
      </c>
      <c r="G13" s="55">
        <v>50</v>
      </c>
      <c r="H13" s="87">
        <v>55</v>
      </c>
      <c r="I13" s="103">
        <v>65</v>
      </c>
      <c r="J13" s="55">
        <v>70</v>
      </c>
    </row>
    <row r="14" spans="1:11" ht="31.5" x14ac:dyDescent="0.25">
      <c r="A14" s="17" t="s">
        <v>121</v>
      </c>
      <c r="B14" s="75" t="s">
        <v>152</v>
      </c>
      <c r="C14" s="75" t="s">
        <v>106</v>
      </c>
      <c r="D14" s="76" t="s">
        <v>105</v>
      </c>
      <c r="E14" s="75">
        <v>2</v>
      </c>
      <c r="F14" s="75">
        <v>2</v>
      </c>
      <c r="G14" s="75">
        <v>0</v>
      </c>
      <c r="H14" s="87">
        <v>0</v>
      </c>
      <c r="I14" s="103">
        <v>0</v>
      </c>
      <c r="J14" s="75">
        <v>0</v>
      </c>
    </row>
    <row r="15" spans="1:11" ht="47.25" x14ac:dyDescent="0.25">
      <c r="A15" s="17">
        <v>3</v>
      </c>
      <c r="B15" s="78" t="s">
        <v>149</v>
      </c>
      <c r="C15" s="78" t="s">
        <v>117</v>
      </c>
      <c r="D15" s="83" t="s">
        <v>105</v>
      </c>
      <c r="E15" s="78">
        <v>0</v>
      </c>
      <c r="F15" s="78">
        <v>100</v>
      </c>
      <c r="G15" s="78">
        <v>100</v>
      </c>
      <c r="H15" s="87">
        <v>100</v>
      </c>
      <c r="I15" s="103">
        <v>100</v>
      </c>
      <c r="J15" s="78">
        <v>100</v>
      </c>
    </row>
    <row r="16" spans="1:11" ht="47.25" x14ac:dyDescent="0.25">
      <c r="A16" s="17">
        <v>4</v>
      </c>
      <c r="B16" s="84" t="s">
        <v>153</v>
      </c>
      <c r="C16" s="84" t="s">
        <v>106</v>
      </c>
      <c r="D16" s="85" t="s">
        <v>105</v>
      </c>
      <c r="E16" s="84">
        <v>0</v>
      </c>
      <c r="F16" s="84">
        <v>5</v>
      </c>
      <c r="G16" s="84">
        <v>0</v>
      </c>
      <c r="H16" s="87">
        <v>5</v>
      </c>
      <c r="I16" s="103">
        <v>5</v>
      </c>
      <c r="J16" s="84">
        <v>5</v>
      </c>
    </row>
    <row r="17" spans="1:1" ht="18.75" x14ac:dyDescent="0.25">
      <c r="A17" s="2"/>
    </row>
    <row r="18" spans="1:1" ht="18.75" x14ac:dyDescent="0.25">
      <c r="A18" s="2"/>
    </row>
  </sheetData>
  <mergeCells count="9">
    <mergeCell ref="E1:J4"/>
    <mergeCell ref="C12:J12"/>
    <mergeCell ref="C11:J11"/>
    <mergeCell ref="A6:J6"/>
    <mergeCell ref="A8:A9"/>
    <mergeCell ref="B8:B9"/>
    <mergeCell ref="C8:C9"/>
    <mergeCell ref="D8:D9"/>
    <mergeCell ref="E8:J8"/>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8"/>
  <sheetViews>
    <sheetView topLeftCell="A13" zoomScaleNormal="100" workbookViewId="0">
      <selection activeCell="F16" sqref="F16"/>
    </sheetView>
  </sheetViews>
  <sheetFormatPr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9" width="7.875" style="1" customWidth="1"/>
    <col min="10" max="10" width="8" style="1" customWidth="1"/>
    <col min="11" max="11" width="0.25" style="1" customWidth="1"/>
    <col min="12" max="16384" width="9" style="1"/>
  </cols>
  <sheetData>
    <row r="1" spans="1:11" ht="15.75" customHeight="1" x14ac:dyDescent="0.25">
      <c r="E1" s="161" t="s">
        <v>126</v>
      </c>
      <c r="F1" s="118"/>
      <c r="G1" s="118"/>
      <c r="H1" s="118"/>
      <c r="I1" s="118"/>
      <c r="J1" s="118"/>
      <c r="K1" s="118"/>
    </row>
    <row r="2" spans="1:11" x14ac:dyDescent="0.25">
      <c r="E2" s="118"/>
      <c r="F2" s="118"/>
      <c r="G2" s="118"/>
      <c r="H2" s="118"/>
      <c r="I2" s="118"/>
      <c r="J2" s="118"/>
      <c r="K2" s="118"/>
    </row>
    <row r="3" spans="1:11" x14ac:dyDescent="0.25">
      <c r="E3" s="118"/>
      <c r="F3" s="118"/>
      <c r="G3" s="118"/>
      <c r="H3" s="118"/>
      <c r="I3" s="118"/>
      <c r="J3" s="118"/>
      <c r="K3" s="118"/>
    </row>
    <row r="4" spans="1:11" x14ac:dyDescent="0.25">
      <c r="E4" s="118"/>
      <c r="F4" s="118"/>
      <c r="G4" s="118"/>
      <c r="H4" s="118"/>
      <c r="I4" s="118"/>
      <c r="J4" s="118"/>
      <c r="K4" s="118"/>
    </row>
    <row r="5" spans="1:11" ht="62.25" customHeight="1" x14ac:dyDescent="0.25">
      <c r="E5" s="118"/>
      <c r="F5" s="118"/>
      <c r="G5" s="118"/>
      <c r="H5" s="118"/>
      <c r="I5" s="118"/>
      <c r="J5" s="118"/>
      <c r="K5" s="118"/>
    </row>
    <row r="6" spans="1:11" ht="5.25" customHeight="1" x14ac:dyDescent="0.25">
      <c r="A6" s="2"/>
    </row>
    <row r="7" spans="1:11" ht="18.75" x14ac:dyDescent="0.25">
      <c r="A7" s="164" t="s">
        <v>113</v>
      </c>
      <c r="B7" s="164"/>
      <c r="C7" s="164"/>
      <c r="D7" s="164"/>
      <c r="E7" s="164"/>
      <c r="F7" s="164"/>
      <c r="G7" s="164"/>
      <c r="H7" s="164"/>
      <c r="I7" s="164"/>
      <c r="J7" s="164"/>
    </row>
    <row r="8" spans="1:11" ht="14.25" customHeight="1" x14ac:dyDescent="0.25">
      <c r="A8" s="164" t="s">
        <v>112</v>
      </c>
      <c r="B8" s="164"/>
      <c r="C8" s="164"/>
      <c r="D8" s="164"/>
      <c r="E8" s="164"/>
      <c r="F8" s="164"/>
      <c r="G8" s="164"/>
      <c r="H8" s="164"/>
      <c r="I8" s="164"/>
      <c r="J8" s="164"/>
    </row>
    <row r="9" spans="1:11" ht="18.75" x14ac:dyDescent="0.25">
      <c r="A9" s="2"/>
    </row>
    <row r="10" spans="1:11" ht="33.75" customHeight="1" x14ac:dyDescent="0.25">
      <c r="A10" s="157" t="s">
        <v>10</v>
      </c>
      <c r="B10" s="157" t="s">
        <v>111</v>
      </c>
      <c r="C10" s="157" t="s">
        <v>110</v>
      </c>
      <c r="D10" s="157" t="s">
        <v>109</v>
      </c>
      <c r="E10" s="157" t="s">
        <v>108</v>
      </c>
      <c r="F10" s="157"/>
      <c r="G10" s="157"/>
      <c r="H10" s="157"/>
      <c r="I10" s="157"/>
      <c r="J10" s="157"/>
    </row>
    <row r="11" spans="1:11" ht="31.5" x14ac:dyDescent="0.25">
      <c r="A11" s="157"/>
      <c r="B11" s="157"/>
      <c r="C11" s="157"/>
      <c r="D11" s="157"/>
      <c r="E11" s="57" t="s">
        <v>134</v>
      </c>
      <c r="F11" s="54" t="s">
        <v>40</v>
      </c>
      <c r="G11" s="54" t="s">
        <v>41</v>
      </c>
      <c r="H11" s="89" t="s">
        <v>132</v>
      </c>
      <c r="I11" s="105" t="s">
        <v>155</v>
      </c>
      <c r="J11" s="54" t="s">
        <v>166</v>
      </c>
    </row>
    <row r="12" spans="1:11" x14ac:dyDescent="0.25">
      <c r="A12" s="54">
        <v>1</v>
      </c>
      <c r="B12" s="54">
        <v>2</v>
      </c>
      <c r="C12" s="54">
        <v>3</v>
      </c>
      <c r="D12" s="54">
        <v>4</v>
      </c>
      <c r="E12" s="54">
        <v>5</v>
      </c>
      <c r="F12" s="54">
        <v>6</v>
      </c>
      <c r="G12" s="54">
        <v>7</v>
      </c>
      <c r="H12" s="89">
        <v>8</v>
      </c>
      <c r="I12" s="105">
        <v>9</v>
      </c>
      <c r="J12" s="54">
        <v>10</v>
      </c>
    </row>
    <row r="13" spans="1:11" ht="35.25" customHeight="1" x14ac:dyDescent="0.25">
      <c r="A13" s="55"/>
      <c r="B13" s="55" t="s">
        <v>147</v>
      </c>
      <c r="C13" s="170"/>
      <c r="D13" s="171"/>
      <c r="E13" s="171"/>
      <c r="F13" s="171"/>
      <c r="G13" s="171"/>
      <c r="H13" s="171"/>
      <c r="I13" s="171"/>
      <c r="J13" s="172"/>
    </row>
    <row r="14" spans="1:11" ht="126" customHeight="1" x14ac:dyDescent="0.25">
      <c r="A14" s="55"/>
      <c r="B14" s="55" t="s">
        <v>148</v>
      </c>
      <c r="C14" s="170"/>
      <c r="D14" s="171"/>
      <c r="E14" s="171"/>
      <c r="F14" s="171"/>
      <c r="G14" s="171"/>
      <c r="H14" s="171"/>
      <c r="I14" s="171"/>
      <c r="J14" s="172"/>
    </row>
    <row r="15" spans="1:11" ht="76.5" customHeight="1" x14ac:dyDescent="0.25">
      <c r="A15" s="55" t="s">
        <v>91</v>
      </c>
      <c r="B15" s="55" t="s">
        <v>145</v>
      </c>
      <c r="C15" s="54" t="s">
        <v>117</v>
      </c>
      <c r="D15" s="54" t="s">
        <v>105</v>
      </c>
      <c r="E15" s="54">
        <v>55</v>
      </c>
      <c r="F15" s="54">
        <v>55</v>
      </c>
      <c r="G15" s="54">
        <v>60</v>
      </c>
      <c r="H15" s="89">
        <v>65</v>
      </c>
      <c r="I15" s="105">
        <v>65</v>
      </c>
      <c r="J15" s="54">
        <v>65</v>
      </c>
    </row>
    <row r="16" spans="1:11" ht="81" customHeight="1" x14ac:dyDescent="0.25">
      <c r="A16" s="55" t="s">
        <v>121</v>
      </c>
      <c r="B16" s="55" t="s">
        <v>146</v>
      </c>
      <c r="C16" s="54" t="s">
        <v>115</v>
      </c>
      <c r="D16" s="54" t="s">
        <v>105</v>
      </c>
      <c r="E16" s="54">
        <v>28</v>
      </c>
      <c r="F16" s="54">
        <v>30</v>
      </c>
      <c r="G16" s="54">
        <v>30</v>
      </c>
      <c r="H16" s="89">
        <v>30</v>
      </c>
      <c r="I16" s="105">
        <v>30</v>
      </c>
      <c r="J16" s="54">
        <v>30</v>
      </c>
    </row>
    <row r="17" spans="1:1" ht="18.75" x14ac:dyDescent="0.25">
      <c r="A17" s="2"/>
    </row>
    <row r="18" spans="1:1" ht="18.75" x14ac:dyDescent="0.25">
      <c r="A18" s="2"/>
    </row>
  </sheetData>
  <mergeCells count="10">
    <mergeCell ref="E1:K5"/>
    <mergeCell ref="C13:J13"/>
    <mergeCell ref="C14:J14"/>
    <mergeCell ref="A7:J7"/>
    <mergeCell ref="A8:J8"/>
    <mergeCell ref="A10:A11"/>
    <mergeCell ref="B10:B11"/>
    <mergeCell ref="C10:C11"/>
    <mergeCell ref="D10:D11"/>
    <mergeCell ref="E10:J10"/>
  </mergeCells>
  <pageMargins left="0.78740157480314965" right="0.78740157480314965" top="1.1811023622047245" bottom="0.15748031496062992" header="0.31496062992125984" footer="0.31496062992125984"/>
  <pageSetup paperSize="9" scale="94"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пр 6 к Пр</vt:lpstr>
      <vt:lpstr>пр 7 к Пр</vt:lpstr>
      <vt:lpstr>пр 8 к Пр</vt:lpstr>
      <vt:lpstr>пр к ОМ1</vt:lpstr>
      <vt:lpstr>пр к ОМ2</vt:lpstr>
      <vt:lpstr>пр к ОМ3</vt:lpstr>
      <vt:lpstr>пр к ОМ4</vt:lpstr>
      <vt:lpstr>пр к ОМ5</vt:lpstr>
      <vt:lpstr>'пр 7 к Пр'!Заголовки_для_печати</vt:lpstr>
      <vt:lpstr>'пр 8 к Пр'!Заголовки_для_печати</vt:lpstr>
      <vt:lpstr>'пр 7 к Пр'!Область_печати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Секретарь</cp:lastModifiedBy>
  <cp:lastPrinted>2020-11-17T09:53:59Z</cp:lastPrinted>
  <dcterms:created xsi:type="dcterms:W3CDTF">2016-10-20T04:37:12Z</dcterms:created>
  <dcterms:modified xsi:type="dcterms:W3CDTF">2020-11-17T09:54:25Z</dcterms:modified>
</cp:coreProperties>
</file>