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2\МУНИЦИПАЛЬНЫЕ ПРОГРАММЫ ПРОЕКТЫ НА 2023-2025 гг\986-п от 28.10.2022  + 13 Программа антитерор 2023-2025 (октябрь 2022 года)\"/>
    </mc:Choice>
  </mc:AlternateContent>
  <bookViews>
    <workbookView xWindow="0" yWindow="0" windowWidth="19830" windowHeight="12495" firstSheet="2" activeTab="9"/>
  </bookViews>
  <sheets>
    <sheet name="пр к пасп" sheetId="2" r:id="rId1"/>
    <sheet name="Лист2" sheetId="20" r:id="rId2"/>
    <sheet name="Лист1" sheetId="19" r:id="rId3"/>
    <sheet name="пр к пасп ПП1" sheetId="7" r:id="rId4"/>
    <sheet name="пр к ПП1" sheetId="8" r:id="rId5"/>
    <sheet name="пр к пасп ПП2" sheetId="18" r:id="rId6"/>
    <sheet name="пр к ПП2" sheetId="15" r:id="rId7"/>
    <sheet name="пр 3 к МП" sheetId="3" r:id="rId8"/>
    <sheet name="пр 4 к МП" sheetId="5" r:id="rId9"/>
    <sheet name="пр 5 к МП" sheetId="6" r:id="rId10"/>
  </sheets>
  <definedNames>
    <definedName name="_xlnm._FilterDatabase" localSheetId="4" hidden="1">'пр к ПП1'!$A$11:$O$17</definedName>
    <definedName name="_xlnm._FilterDatabase" localSheetId="6" hidden="1">'пр к ПП2'!$A$8:$O$13</definedName>
    <definedName name="_xlnm.Print_Titles" localSheetId="7">'пр 3 к МП'!$10:$11</definedName>
    <definedName name="_xlnm.Print_Titles" localSheetId="8">'пр 4 к МП'!$10:$12</definedName>
    <definedName name="_xlnm.Print_Titles" localSheetId="9">'пр 5 к МП'!$13:$15</definedName>
    <definedName name="_xlnm.Print_Titles" localSheetId="0">'пр к пасп'!$16:$19</definedName>
    <definedName name="_xlnm.Print_Titles" localSheetId="3">'пр к пасп ПП1'!$12:$14</definedName>
    <definedName name="_xlnm.Print_Titles" localSheetId="5">'пр к пасп ПП2'!$8:$10</definedName>
    <definedName name="_xlnm.Print_Area" localSheetId="7">'пр 3 к МП'!$A$1:$E$19</definedName>
    <definedName name="_xlnm.Print_Area" localSheetId="9">'пр 5 к МП'!$A$1:$N$36</definedName>
    <definedName name="_xlnm.Print_Area" localSheetId="0">'пр к пасп'!$A$1:$L$24</definedName>
    <definedName name="_xlnm.Print_Area" localSheetId="3">'пр к пасп ПП1'!$A$1:$J$18</definedName>
    <definedName name="_xlnm.Print_Area" localSheetId="5">'пр к пасп ПП2'!$A$1:$K$13</definedName>
    <definedName name="_xlnm.Print_Area" localSheetId="4">'пр к ПП1'!$A$1:$O$21</definedName>
    <definedName name="_xlnm.Print_Area" localSheetId="6">'пр к ПП2'!$A$1:$O$14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6" l="1"/>
  <c r="N20" i="6"/>
  <c r="N23" i="6"/>
  <c r="N27" i="6"/>
  <c r="N30" i="6"/>
  <c r="N34" i="6"/>
  <c r="O23" i="5"/>
  <c r="O21" i="5"/>
  <c r="O16" i="5"/>
  <c r="O18" i="5"/>
  <c r="J13" i="5" l="1"/>
  <c r="N33" i="6" l="1"/>
  <c r="N32" i="6"/>
  <c r="N26" i="6"/>
  <c r="P26" i="6"/>
  <c r="N25" i="6"/>
  <c r="O17" i="5"/>
  <c r="J15" i="5" l="1"/>
  <c r="K15" i="5"/>
  <c r="O15" i="5" l="1"/>
  <c r="L13" i="5"/>
  <c r="K13" i="5"/>
  <c r="O13" i="5" s="1"/>
  <c r="P23" i="6" l="1"/>
  <c r="P27" i="6"/>
  <c r="I15" i="5" l="1"/>
  <c r="I13" i="5" s="1"/>
  <c r="H14" i="15" l="1"/>
  <c r="P34" i="6" l="1"/>
  <c r="G22" i="6" l="1"/>
  <c r="F22" i="6"/>
  <c r="E22" i="6"/>
  <c r="G21" i="6"/>
  <c r="F21" i="6"/>
  <c r="E21" i="6"/>
  <c r="G20" i="6"/>
  <c r="F20" i="6"/>
  <c r="E20" i="6"/>
  <c r="P20" i="6" s="1"/>
  <c r="G19" i="6"/>
  <c r="F19" i="6"/>
  <c r="E19" i="6"/>
  <c r="G18" i="6"/>
  <c r="F18" i="6"/>
  <c r="E18" i="6"/>
  <c r="G30" i="6" l="1"/>
  <c r="F30" i="6"/>
  <c r="E30" i="6"/>
  <c r="G23" i="6"/>
  <c r="F23" i="6"/>
  <c r="E23" i="6"/>
  <c r="P30" i="6" l="1"/>
  <c r="E16" i="6"/>
  <c r="P16" i="6" s="1"/>
  <c r="G16" i="6"/>
  <c r="F16" i="6"/>
  <c r="N36" i="6" l="1"/>
  <c r="N35" i="6"/>
  <c r="N29" i="6"/>
  <c r="N28" i="6"/>
  <c r="C30" i="6"/>
  <c r="C23" i="6"/>
  <c r="C16" i="6"/>
  <c r="O14" i="5"/>
  <c r="O22" i="5"/>
  <c r="P19" i="6" l="1"/>
  <c r="H21" i="8"/>
  <c r="I14" i="15" l="1"/>
</calcChain>
</file>

<file path=xl/sharedStrings.xml><?xml version="1.0" encoding="utf-8"?>
<sst xmlns="http://schemas.openxmlformats.org/spreadsheetml/2006/main" count="301" uniqueCount="151">
  <si>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</si>
  <si>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</si>
  <si>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</si>
  <si>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</si>
  <si>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</si>
  <si>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</si>
  <si>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</si>
  <si>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</si>
  <si>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</si>
  <si>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</si>
  <si>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</si>
  <si>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</si>
  <si>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</si>
  <si>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</si>
  <si>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</si>
  <si>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</si>
  <si>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</si>
  <si>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</si>
  <si>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</si>
  <si>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</si>
  <si>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</si>
  <si>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</si>
  <si>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</si>
  <si>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</si>
  <si>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</si>
  <si>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</si>
  <si>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</si>
  <si>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</si>
  <si>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</si>
  <si>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</si>
  <si>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</si>
  <si>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</si>
  <si>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</si>
  <si>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</si>
  <si>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</si>
  <si>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</si>
  <si>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</si>
  <si>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</si>
  <si>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</si>
  <si>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</si>
  <si>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</si>
  <si>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</si>
  <si>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</si>
  <si>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</si>
  <si>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</si>
  <si>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</si>
  <si>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</si>
  <si>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</si>
  <si>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</si>
  <si>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2018 год</t>
  </si>
  <si>
    <t>2019 год</t>
  </si>
  <si>
    <t>2020 год</t>
  </si>
  <si>
    <t>1.2.</t>
  </si>
  <si>
    <t>2.1.</t>
  </si>
  <si>
    <t>Подпрограмма 2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</si>
  <si>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</si>
  <si>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</si>
  <si>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</si>
  <si>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</si>
  <si>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</si>
  <si>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</si>
  <si>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</si>
  <si>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Итого по подпрограмме</t>
  </si>
  <si>
    <t>1.1.1.</t>
  </si>
  <si>
    <t>2.1.1.</t>
  </si>
  <si>
    <t>Приложение № 5</t>
  </si>
  <si>
    <t>всего расходные обязательства по подпрограмме</t>
  </si>
  <si>
    <t>Приложение № 4</t>
  </si>
  <si>
    <t>Приложение №1</t>
  </si>
  <si>
    <t>шт.</t>
  </si>
  <si>
    <t>Количество человек вошедших в составы  общественных организаций, участвующих в охране общественного порядка (в качестве народных дружинников)</t>
  </si>
  <si>
    <t>чел.</t>
  </si>
  <si>
    <t>Цель: Профилактика терроризма и экстремизма, повышение антитеррористической защищенности и защита жизни граждан на территории Туруханского района</t>
  </si>
  <si>
    <t>Цель: Повышение эфективности профилактики правонарушений и преступлений общественного порядка и обеспечение общественной безопасности на территории Туруханского района</t>
  </si>
  <si>
    <t>0</t>
  </si>
  <si>
    <t>4</t>
  </si>
  <si>
    <t>«Профилактика правонарушений, укрепление общественного порядка и общественной безопасности»</t>
  </si>
  <si>
    <t>Цель: Повышение эффективности профилактики правонарушений, укрепление общественного порядка и общественной безопасности на территории Туруханского района</t>
  </si>
  <si>
    <t>Задача: Информирование жителей Туруханского района по вопросам противодействия терроризму</t>
  </si>
  <si>
    <t>Задача: Создание условий по снижению уровня правонарушений, совершаемых на территории Туруханского района</t>
  </si>
  <si>
    <t>Субсидии общественной организации, участвующей в охране общественного порядка, на материально-техническое обеспечение</t>
  </si>
  <si>
    <t>Материальное стимулирование деятельности народных дружинников</t>
  </si>
  <si>
    <t>мероприятий подпрограммы 1 «Профилактика правонарушений, укрепление общественного порядка и общественной безопасности»</t>
  </si>
  <si>
    <t>Приложение №2
к подпрограмме 1 «Профилактика правонарушений, укрепление общественного порядка и общественной безопасности»</t>
  </si>
  <si>
    <t>Приложение № 1
к паспорту подпрограммы 1 «Профилактика правонарушений, укрепление общественного порядка и общественной безопасности»</t>
  </si>
  <si>
    <t>к паспорту муниципальной  программы Туруханского района "Профилактика правонарушений и антитеррористическая защищенность на территории Туруханского района"</t>
  </si>
  <si>
    <t>Приложение № 1
к паспорту подпрограммы 2 «Профилактика терроризма, минимизация и ликвидация последствий его проявления»</t>
  </si>
  <si>
    <t>и значения показателей результативности подпрограммы 2 
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</si>
  <si>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</si>
  <si>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мероприятий подпрограммы 2 «Профилактика терроризма, минимизация и ликвидация последствий его проявления»</t>
  </si>
  <si>
    <t>Цель: Профилактика терроризма и экстремизма, защита жизни граждан, проживающих на территории Туруханского района, а также повышение антитеррористической защищенности граждан на территории Туруханского района</t>
  </si>
  <si>
    <t>Приобретение изготовленных плакатов, памяток и другой печатной продукции для учреждений, организаций по профилактике терроризма</t>
  </si>
  <si>
    <t>Увеличение количества организаций, учреждений обеспеченных плакатами, памятками и другой печатной продукций по профилактике терроризма на территории Туруханского района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</si>
  <si>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района"</t>
  </si>
  <si>
    <t>"Профилактика правонарушений и антитеррористичоская защищенность на территории Туруханского района)</t>
  </si>
  <si>
    <t>Цель муниципальной программы Туруханского района: Повышение профилактики правонарушений и преступлений общественного порядка и обеспечение общественной безопасности</t>
  </si>
  <si>
    <t>Подпрограмма 1 "Профилактика правонарушений, укрепление общественного порядка и общественной безопасности"</t>
  </si>
  <si>
    <t>Цель муниципальной программы Туруханского района: Профилактика терроризма и экстремизма, защита жизни граждан, а также повышение антитеррористической защищенности граждан на территории Туруханского района</t>
  </si>
  <si>
    <t>Подпрограмма 2 "Профилактика терроризма, минимизация и ликвидация последствий его проявления")</t>
  </si>
  <si>
    <t>к муниципальной программе Туруханского района "Профилактика правонарушений и антитеррористическая защищенности"</t>
  </si>
  <si>
    <t>Профилактика правонарушений и антитеррористической защищенности на территории Туруханского района</t>
  </si>
  <si>
    <t>Профилактика правонарушений, укрепление общественного порядка и общественной безопасности</t>
  </si>
  <si>
    <t>Профилактика терроризма, минимизация и ликвидация последствий его проявления</t>
  </si>
  <si>
    <t>администрация Туруханского района</t>
  </si>
  <si>
    <t>распоряжение</t>
  </si>
  <si>
    <t>Подготовка нормативно-правовых актов, определяющих порядок для финансирования мероприятий направленных на укрепление общественного порядка и общественной безопасности на территории Туруханского района</t>
  </si>
  <si>
    <t xml:space="preserve">Подготовка нормативно-правовых актов, определяющих порядок для финансирования мероприятий направленных профилактику терроризма, минимизацию и ликвидацию последствий его проявления на территории Туруханского района </t>
  </si>
  <si>
    <t xml:space="preserve">Администрация Туруханского района </t>
  </si>
  <si>
    <t>1320083790</t>
  </si>
  <si>
    <t>Количество установленных видеокамер в населенных пунктах</t>
  </si>
  <si>
    <t>2021 год</t>
  </si>
  <si>
    <t>2025-2030</t>
  </si>
  <si>
    <t>Количество установленных видеокамер внаселенных пунктах Туруханского района</t>
  </si>
  <si>
    <t>1.3.</t>
  </si>
  <si>
    <t>Приобретение и установка систем видеонаблюдения</t>
  </si>
  <si>
    <t>2017 год</t>
  </si>
  <si>
    <t>Год, предшествующий реализации программы</t>
  </si>
  <si>
    <t>Годы реализации муниципальной программы</t>
  </si>
  <si>
    <t>Задача: Создать условий по снижению уровня правонарушений, совершаемых на территории Туруханского района</t>
  </si>
  <si>
    <t>Приложение № 2
к подпрограмме 2 «Профилактика терроризма, минимизация и ликвидация последствий его проявления»</t>
  </si>
  <si>
    <t>Задача муниципальной программы Туруханского района: Создать условия по снижению уровня правонарушений, совершаемых на территории Туруханского района</t>
  </si>
  <si>
    <t>Задача муниципальной программы Туруханского района: Информировать жителей Туруханского района по вопросам противодействия терроризму</t>
  </si>
  <si>
    <t>0314</t>
  </si>
  <si>
    <t>Приложение № 3</t>
  </si>
  <si>
    <t>20</t>
  </si>
  <si>
    <t>Недопущение роста совершаемых преступлений на улицах с. Туруханск и г. Игарка</t>
  </si>
  <si>
    <t>2022 год</t>
  </si>
  <si>
    <t xml:space="preserve">2022-2025 </t>
  </si>
  <si>
    <t>%</t>
  </si>
  <si>
    <t>50</t>
  </si>
  <si>
    <t>60</t>
  </si>
  <si>
    <t>70</t>
  </si>
  <si>
    <t>30</t>
  </si>
  <si>
    <t>40</t>
  </si>
  <si>
    <t>Обеспеченность организаций, учреждений  плакатами, памятками и другой печатной продукций по профилактике терроризма на территории Туруханского района</t>
  </si>
  <si>
    <t>Обеспеченность организаций, учреждений плакатами, памятками и другой печатной продукций по профилактике терроризма на территории Туруханского района</t>
  </si>
  <si>
    <t>Администрация г. Игарка</t>
  </si>
  <si>
    <t>администрация г. Игарка</t>
  </si>
  <si>
    <t>к муниципальной программе Туруханского района "Профилактика правонарушений и антитеррористическая защищенность на территории Туруханского района</t>
  </si>
  <si>
    <t>2023 год</t>
  </si>
  <si>
    <t>85</t>
  </si>
  <si>
    <t>65</t>
  </si>
  <si>
    <t>2024 год</t>
  </si>
  <si>
    <t>администрация Туруханского сельсовета</t>
  </si>
  <si>
    <t>5</t>
  </si>
  <si>
    <t>10</t>
  </si>
  <si>
    <t>15</t>
  </si>
  <si>
    <t>25</t>
  </si>
  <si>
    <t>до декабря 2023 года</t>
  </si>
  <si>
    <t>2025 год</t>
  </si>
  <si>
    <t>администрация туруханского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</si>
</sst>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.000_р_._-;\-* #,##0.000_р_._-;_-* &quot;-&quot;???_р_._-;_-@_-"/>
    <numFmt numFmtId="168" formatCode="#,##0.000_ ;\-#,##0.000\ "/>
  </numFmts>
  <fonts count="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Alignme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/>
    <xf numFmtId="164" fontId="4" fillId="2" borderId="1" xfId="2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65" fontId="6" fillId="2" borderId="1" xfId="2" applyNumberFormat="1" applyFont="1" applyFill="1" applyBorder="1" applyAlignment="1">
      <alignment vertical="center" wrapText="1"/>
    </xf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2" borderId="1" xfId="2" applyNumberFormat="1" applyFont="1" applyFill="1" applyBorder="1" applyAlignment="1">
      <alignment vertical="center" wrapText="1"/>
    </xf>
    <xf numFmtId="165" fontId="4" fillId="0" borderId="1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wrapText="1"/>
    </xf>
    <xf numFmtId="165" fontId="2" fillId="0" borderId="1" xfId="2" applyNumberFormat="1" applyFont="1" applyBorder="1" applyAlignment="1">
      <alignment vertical="center" wrapText="1"/>
    </xf>
    <xf numFmtId="165" fontId="2" fillId="0" borderId="1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 wrapText="1"/>
    </xf>
    <xf numFmtId="167" fontId="4" fillId="0" borderId="1" xfId="2" applyNumberFormat="1" applyFont="1" applyBorder="1" applyAlignment="1">
      <alignment vertical="center" wrapText="1"/>
    </xf>
    <xf numFmtId="167" fontId="6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4" fillId="0" borderId="1" xfId="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6" fontId="3" fillId="0" borderId="1" xfId="3" applyFont="1" applyBorder="1" applyAlignment="1">
      <alignment vertical="center"/>
    </xf>
    <xf numFmtId="166" fontId="4" fillId="0" borderId="1" xfId="3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M25"/>
  <sheetViews>
    <sheetView topLeftCell="A19" zoomScale="70" zoomScaleNormal="70" zoomScaleSheetLayoutView="85" workbookViewId="0">
      <selection activeCell="Q43" sqref="Q43"/>
    </sheetView>
  </sheetViews>
  <sheetFormatPr defaultRowHeight="15.75" x14ac:dyDescent="0.25"/>
  <cols>
    <col min="1" max="1" width="6.375" style="6" customWidth="1"/>
    <col min="2" max="2" width="24.375" style="1" customWidth="1"/>
    <col min="3" max="4" width="11.75" style="1" customWidth="1"/>
    <col min="5" max="5" width="13.25" style="1" customWidth="1"/>
    <col min="6" max="10" width="10.25" style="1" customWidth="1"/>
    <col min="11" max="12" width="14.875" style="1" customWidth="1"/>
    <col min="13" max="16384" width="9" style="1"/>
  </cols>
  <sheetData>
    <row r="3" spans="1:12" ht="18.75" x14ac:dyDescent="0.3">
      <c r="H3" s="126"/>
      <c r="I3" s="126"/>
      <c r="J3" s="126"/>
      <c r="K3" s="126"/>
      <c r="L3" s="126"/>
    </row>
    <row r="4" spans="1:12" ht="18.75" x14ac:dyDescent="0.3">
      <c r="H4" s="126"/>
      <c r="I4" s="126"/>
      <c r="J4" s="126"/>
      <c r="K4" s="126"/>
      <c r="L4" s="126"/>
    </row>
    <row r="5" spans="1:12" ht="18.75" x14ac:dyDescent="0.3">
      <c r="H5" s="126"/>
      <c r="I5" s="126"/>
      <c r="J5" s="126"/>
      <c r="K5" s="126"/>
      <c r="L5" s="126"/>
    </row>
    <row r="7" spans="1:12" ht="18.75" x14ac:dyDescent="0.25">
      <c r="H7" s="5" t="s">
        <v>68</v>
      </c>
      <c r="I7" s="5"/>
      <c r="J7" s="5"/>
      <c r="K7" s="48"/>
      <c r="L7" s="48"/>
    </row>
    <row r="8" spans="1:12" ht="100.5" customHeight="1" x14ac:dyDescent="0.25">
      <c r="H8" s="127" t="s">
        <v>85</v>
      </c>
      <c r="I8" s="127"/>
      <c r="J8" s="127"/>
      <c r="K8" s="127"/>
      <c r="L8" s="127"/>
    </row>
    <row r="11" spans="1:12" ht="18.75" x14ac:dyDescent="0.25">
      <c r="A11" s="125" t="s">
        <v>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ht="18.75" x14ac:dyDescent="0.25">
      <c r="A12" s="125" t="s">
        <v>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ht="18.75" x14ac:dyDescent="0.25">
      <c r="A13" s="125" t="s">
        <v>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ht="18.75" x14ac:dyDescent="0.25">
      <c r="A14" s="125" t="s">
        <v>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ht="18.75" x14ac:dyDescent="0.25">
      <c r="A15" s="2"/>
    </row>
    <row r="16" spans="1:12" ht="80.25" customHeight="1" x14ac:dyDescent="0.25">
      <c r="A16" s="130" t="s">
        <v>17</v>
      </c>
      <c r="B16" s="130" t="s">
        <v>4</v>
      </c>
      <c r="C16" s="130" t="s">
        <v>2</v>
      </c>
      <c r="D16" s="97" t="s">
        <v>116</v>
      </c>
      <c r="E16" s="130" t="s">
        <v>117</v>
      </c>
      <c r="F16" s="130"/>
      <c r="G16" s="130"/>
      <c r="H16" s="130"/>
      <c r="I16" s="130"/>
      <c r="J16" s="130"/>
      <c r="K16" s="130"/>
      <c r="L16" s="130"/>
    </row>
    <row r="17" spans="1:13" ht="95.25" customHeight="1" x14ac:dyDescent="0.25">
      <c r="A17" s="130"/>
      <c r="B17" s="130"/>
      <c r="C17" s="130"/>
      <c r="D17" s="131" t="s">
        <v>115</v>
      </c>
      <c r="E17" s="130" t="s">
        <v>49</v>
      </c>
      <c r="F17" s="130" t="s">
        <v>50</v>
      </c>
      <c r="G17" s="131" t="s">
        <v>51</v>
      </c>
      <c r="H17" s="130" t="s">
        <v>110</v>
      </c>
      <c r="I17" s="131" t="s">
        <v>126</v>
      </c>
      <c r="J17" s="134" t="s">
        <v>139</v>
      </c>
      <c r="K17" s="130" t="s">
        <v>5</v>
      </c>
      <c r="L17" s="130"/>
    </row>
    <row r="18" spans="1:13" x14ac:dyDescent="0.25">
      <c r="A18" s="130"/>
      <c r="B18" s="130"/>
      <c r="C18" s="130"/>
      <c r="D18" s="132"/>
      <c r="E18" s="130"/>
      <c r="F18" s="130"/>
      <c r="G18" s="132"/>
      <c r="H18" s="130"/>
      <c r="I18" s="133"/>
      <c r="J18" s="135"/>
      <c r="K18" s="84" t="s">
        <v>127</v>
      </c>
      <c r="L18" s="84" t="s">
        <v>111</v>
      </c>
    </row>
    <row r="19" spans="1:13" x14ac:dyDescent="0.25">
      <c r="A19" s="17">
        <v>1</v>
      </c>
      <c r="B19" s="17">
        <v>2</v>
      </c>
      <c r="C19" s="17">
        <v>3</v>
      </c>
      <c r="D19" s="97">
        <v>4</v>
      </c>
      <c r="E19" s="78">
        <v>5</v>
      </c>
      <c r="F19" s="78">
        <v>6</v>
      </c>
      <c r="G19" s="90">
        <v>7</v>
      </c>
      <c r="H19" s="78">
        <v>8</v>
      </c>
      <c r="I19" s="112">
        <v>9</v>
      </c>
      <c r="J19" s="104">
        <v>10</v>
      </c>
      <c r="K19" s="78">
        <v>11</v>
      </c>
      <c r="L19" s="78">
        <v>12</v>
      </c>
    </row>
    <row r="20" spans="1:13" s="50" customFormat="1" ht="30.75" customHeight="1" x14ac:dyDescent="0.25">
      <c r="A20" s="33">
        <v>1</v>
      </c>
      <c r="B20" s="128" t="s">
        <v>73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3" s="50" customFormat="1" ht="129.75" customHeight="1" x14ac:dyDescent="0.25">
      <c r="A21" s="76" t="s">
        <v>3</v>
      </c>
      <c r="B21" s="77" t="s">
        <v>70</v>
      </c>
      <c r="C21" s="67" t="s">
        <v>71</v>
      </c>
      <c r="D21" s="98">
        <v>0</v>
      </c>
      <c r="E21" s="94" t="s">
        <v>75</v>
      </c>
      <c r="F21" s="91">
        <v>0</v>
      </c>
      <c r="G21" s="91">
        <v>0</v>
      </c>
      <c r="H21" s="91">
        <v>0</v>
      </c>
      <c r="I21" s="113">
        <v>0</v>
      </c>
      <c r="J21" s="105">
        <v>0</v>
      </c>
      <c r="K21" s="91">
        <v>0</v>
      </c>
      <c r="L21" s="91">
        <v>0</v>
      </c>
    </row>
    <row r="22" spans="1:13" s="50" customFormat="1" ht="129.75" customHeight="1" x14ac:dyDescent="0.25">
      <c r="A22" s="76" t="s">
        <v>52</v>
      </c>
      <c r="B22" s="79" t="s">
        <v>109</v>
      </c>
      <c r="C22" s="91" t="s">
        <v>69</v>
      </c>
      <c r="D22" s="98">
        <v>0</v>
      </c>
      <c r="E22" s="94" t="s">
        <v>74</v>
      </c>
      <c r="F22" s="91">
        <v>0</v>
      </c>
      <c r="G22" s="91">
        <v>5</v>
      </c>
      <c r="H22" s="91">
        <v>10</v>
      </c>
      <c r="I22" s="113">
        <v>15</v>
      </c>
      <c r="J22" s="105">
        <v>20</v>
      </c>
      <c r="K22" s="91">
        <v>0</v>
      </c>
      <c r="L22" s="91">
        <v>0</v>
      </c>
    </row>
    <row r="23" spans="1:13" ht="38.25" customHeight="1" x14ac:dyDescent="0.25">
      <c r="A23" s="17">
        <v>2</v>
      </c>
      <c r="B23" s="129" t="s">
        <v>72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50"/>
    </row>
    <row r="24" spans="1:13" s="50" customFormat="1" ht="131.25" customHeight="1" x14ac:dyDescent="0.25">
      <c r="A24" s="49" t="s">
        <v>52</v>
      </c>
      <c r="B24" s="32" t="s">
        <v>135</v>
      </c>
      <c r="C24" s="33" t="s">
        <v>128</v>
      </c>
      <c r="D24" s="98">
        <v>0</v>
      </c>
      <c r="E24" s="94" t="s">
        <v>132</v>
      </c>
      <c r="F24" s="94" t="s">
        <v>133</v>
      </c>
      <c r="G24" s="94" t="s">
        <v>129</v>
      </c>
      <c r="H24" s="94" t="s">
        <v>129</v>
      </c>
      <c r="I24" s="94" t="s">
        <v>130</v>
      </c>
      <c r="J24" s="94" t="s">
        <v>141</v>
      </c>
      <c r="K24" s="94" t="s">
        <v>131</v>
      </c>
      <c r="L24" s="94" t="s">
        <v>140</v>
      </c>
    </row>
    <row r="25" spans="1:13" ht="18.75" x14ac:dyDescent="0.25">
      <c r="A25" s="2"/>
    </row>
  </sheetData>
  <mergeCells count="22">
    <mergeCell ref="B20:L20"/>
    <mergeCell ref="B23:L23"/>
    <mergeCell ref="A16:A18"/>
    <mergeCell ref="B16:B18"/>
    <mergeCell ref="C16:C18"/>
    <mergeCell ref="E16:L16"/>
    <mergeCell ref="E17:E18"/>
    <mergeCell ref="F17:F18"/>
    <mergeCell ref="H17:H18"/>
    <mergeCell ref="K17:L17"/>
    <mergeCell ref="G17:G18"/>
    <mergeCell ref="D17:D18"/>
    <mergeCell ref="I17:I18"/>
    <mergeCell ref="J17:J18"/>
    <mergeCell ref="A12:L12"/>
    <mergeCell ref="A13:L13"/>
    <mergeCell ref="A14:L14"/>
    <mergeCell ref="H3:L3"/>
    <mergeCell ref="H4:L4"/>
    <mergeCell ref="H5:L5"/>
    <mergeCell ref="H8:L8"/>
    <mergeCell ref="A11:L11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21"/>
  <sheetViews>
    <sheetView view="pageBreakPreview" topLeftCell="A3" zoomScaleNormal="70" zoomScaleSheetLayoutView="100" workbookViewId="0">
      <selection activeCell="D22" sqref="D22"/>
    </sheetView>
  </sheetViews>
  <sheetFormatPr defaultRowHeight="15.75" x14ac:dyDescent="0.25"/>
  <cols>
    <col min="1" max="1" width="4.75" style="6" customWidth="1"/>
    <col min="2" max="2" width="43.5" style="1" customWidth="1"/>
    <col min="3" max="3" width="10.5" style="6" customWidth="1"/>
    <col min="4" max="4" width="14.875" style="1" customWidth="1"/>
    <col min="5" max="5" width="12" style="1" hidden="1" customWidth="1"/>
    <col min="6" max="10" width="12" style="1" customWidth="1"/>
    <col min="11" max="16384" width="9" style="1"/>
  </cols>
  <sheetData>
    <row r="2" spans="1:10" ht="20.25" customHeight="1" x14ac:dyDescent="0.25">
      <c r="D2" s="137"/>
      <c r="E2" s="136"/>
      <c r="F2" s="136"/>
      <c r="G2" s="136"/>
      <c r="H2" s="136"/>
      <c r="I2" s="136"/>
      <c r="J2" s="136"/>
    </row>
    <row r="3" spans="1:10" ht="20.25" customHeight="1" x14ac:dyDescent="0.25">
      <c r="D3" s="137"/>
      <c r="E3" s="136"/>
      <c r="F3" s="136"/>
      <c r="G3" s="136"/>
      <c r="H3" s="136"/>
      <c r="I3" s="136"/>
      <c r="J3" s="136"/>
    </row>
    <row r="4" spans="1:10" ht="20.25" customHeight="1" x14ac:dyDescent="0.25">
      <c r="D4" s="137"/>
      <c r="E4" s="136"/>
      <c r="F4" s="136"/>
      <c r="G4" s="136"/>
      <c r="H4" s="136"/>
      <c r="I4" s="136"/>
      <c r="J4" s="136"/>
    </row>
    <row r="5" spans="1:10" ht="109.5" customHeight="1" x14ac:dyDescent="0.25">
      <c r="D5" s="127" t="s">
        <v>84</v>
      </c>
      <c r="E5" s="136"/>
      <c r="F5" s="136"/>
      <c r="G5" s="136"/>
      <c r="H5" s="136"/>
      <c r="I5" s="136"/>
      <c r="J5" s="136"/>
    </row>
    <row r="6" spans="1:10" ht="18.75" x14ac:dyDescent="0.25">
      <c r="A6" s="12"/>
    </row>
    <row r="7" spans="1:10" ht="18.75" x14ac:dyDescent="0.25">
      <c r="A7" s="12"/>
    </row>
    <row r="8" spans="1:10" ht="18.75" x14ac:dyDescent="0.25">
      <c r="A8" s="125" t="s">
        <v>1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0" ht="18.75" x14ac:dyDescent="0.25">
      <c r="A9" s="141" t="s">
        <v>55</v>
      </c>
      <c r="B9" s="125"/>
      <c r="C9" s="125"/>
      <c r="D9" s="125"/>
      <c r="E9" s="125"/>
      <c r="F9" s="125"/>
      <c r="G9" s="125"/>
      <c r="H9" s="125"/>
      <c r="I9" s="125"/>
      <c r="J9" s="125"/>
    </row>
    <row r="10" spans="1:10" ht="18.75" x14ac:dyDescent="0.25">
      <c r="A10" s="141" t="s">
        <v>76</v>
      </c>
      <c r="B10" s="125"/>
      <c r="C10" s="125"/>
      <c r="D10" s="125"/>
      <c r="E10" s="125"/>
      <c r="F10" s="125"/>
      <c r="G10" s="125"/>
      <c r="H10" s="125"/>
      <c r="I10" s="125"/>
      <c r="J10" s="125"/>
    </row>
    <row r="11" spans="1:10" ht="13.5" customHeight="1" x14ac:dyDescent="0.25">
      <c r="A11" s="12"/>
    </row>
    <row r="12" spans="1:10" x14ac:dyDescent="0.25">
      <c r="A12" s="130" t="s">
        <v>17</v>
      </c>
      <c r="B12" s="130" t="s">
        <v>43</v>
      </c>
      <c r="C12" s="130" t="s">
        <v>2</v>
      </c>
      <c r="D12" s="130" t="s">
        <v>44</v>
      </c>
      <c r="E12" s="130"/>
      <c r="F12" s="130"/>
      <c r="G12" s="130"/>
      <c r="H12" s="130"/>
      <c r="I12" s="130"/>
      <c r="J12" s="130"/>
    </row>
    <row r="13" spans="1:10" x14ac:dyDescent="0.25">
      <c r="A13" s="130"/>
      <c r="B13" s="130"/>
      <c r="C13" s="130"/>
      <c r="D13" s="130"/>
      <c r="E13" s="78" t="s">
        <v>49</v>
      </c>
      <c r="F13" s="90" t="s">
        <v>110</v>
      </c>
      <c r="G13" s="106">
        <v>2022</v>
      </c>
      <c r="H13" s="112">
        <v>2023</v>
      </c>
      <c r="I13" s="121">
        <v>2024</v>
      </c>
      <c r="J13" s="78">
        <v>2025</v>
      </c>
    </row>
    <row r="14" spans="1:10" x14ac:dyDescent="0.25">
      <c r="A14" s="13">
        <v>1</v>
      </c>
      <c r="B14" s="3">
        <v>2</v>
      </c>
      <c r="C14" s="13">
        <v>3</v>
      </c>
      <c r="D14" s="3">
        <v>4</v>
      </c>
      <c r="E14" s="3">
        <v>6</v>
      </c>
      <c r="F14" s="90">
        <v>8</v>
      </c>
      <c r="G14" s="106">
        <v>9</v>
      </c>
      <c r="H14" s="112">
        <v>10</v>
      </c>
      <c r="I14" s="121">
        <v>11</v>
      </c>
      <c r="J14" s="3">
        <v>12</v>
      </c>
    </row>
    <row r="15" spans="1:10" ht="31.5" customHeight="1" x14ac:dyDescent="0.25">
      <c r="A15" s="138" t="s">
        <v>77</v>
      </c>
      <c r="B15" s="139"/>
      <c r="C15" s="139"/>
      <c r="D15" s="139"/>
      <c r="E15" s="139"/>
      <c r="F15" s="139"/>
      <c r="G15" s="139"/>
      <c r="H15" s="139"/>
      <c r="I15" s="139"/>
      <c r="J15" s="140"/>
    </row>
    <row r="16" spans="1:10" x14ac:dyDescent="0.25">
      <c r="A16" s="138" t="s">
        <v>79</v>
      </c>
      <c r="B16" s="139"/>
      <c r="C16" s="139"/>
      <c r="D16" s="139"/>
      <c r="E16" s="139"/>
      <c r="F16" s="139"/>
      <c r="G16" s="139"/>
      <c r="H16" s="139"/>
      <c r="I16" s="139"/>
      <c r="J16" s="140"/>
    </row>
    <row r="17" spans="1:10" ht="63" x14ac:dyDescent="0.25">
      <c r="A17" s="91" t="s">
        <v>3</v>
      </c>
      <c r="B17" s="32" t="s">
        <v>70</v>
      </c>
      <c r="C17" s="91" t="s">
        <v>71</v>
      </c>
      <c r="D17" s="91" t="s">
        <v>37</v>
      </c>
      <c r="E17" s="85" t="s">
        <v>75</v>
      </c>
      <c r="F17" s="85" t="s">
        <v>74</v>
      </c>
      <c r="G17" s="85" t="s">
        <v>74</v>
      </c>
      <c r="H17" s="85" t="s">
        <v>74</v>
      </c>
      <c r="I17" s="85" t="s">
        <v>74</v>
      </c>
      <c r="J17" s="85" t="s">
        <v>74</v>
      </c>
    </row>
    <row r="18" spans="1:10" ht="31.5" x14ac:dyDescent="0.25">
      <c r="A18" s="91" t="s">
        <v>52</v>
      </c>
      <c r="B18" s="32" t="s">
        <v>112</v>
      </c>
      <c r="C18" s="91" t="s">
        <v>69</v>
      </c>
      <c r="D18" s="91" t="s">
        <v>37</v>
      </c>
      <c r="E18" s="85" t="s">
        <v>74</v>
      </c>
      <c r="F18" s="85" t="s">
        <v>144</v>
      </c>
      <c r="G18" s="85" t="s">
        <v>145</v>
      </c>
      <c r="H18" s="85" t="s">
        <v>146</v>
      </c>
      <c r="I18" s="85" t="s">
        <v>124</v>
      </c>
      <c r="J18" s="85" t="s">
        <v>147</v>
      </c>
    </row>
    <row r="19" spans="1:10" ht="18.75" x14ac:dyDescent="0.25">
      <c r="A19" s="12"/>
    </row>
    <row r="20" spans="1:10" ht="18.75" x14ac:dyDescent="0.25">
      <c r="A20" s="12"/>
    </row>
    <row r="21" spans="1:10" ht="18.75" x14ac:dyDescent="0.25">
      <c r="A21" s="12"/>
    </row>
  </sheetData>
  <mergeCells count="14">
    <mergeCell ref="D5:J5"/>
    <mergeCell ref="D4:J4"/>
    <mergeCell ref="D3:J3"/>
    <mergeCell ref="D2:J2"/>
    <mergeCell ref="A16:J16"/>
    <mergeCell ref="A15:J15"/>
    <mergeCell ref="A8:J8"/>
    <mergeCell ref="A9:J9"/>
    <mergeCell ref="A12:A13"/>
    <mergeCell ref="B12:B13"/>
    <mergeCell ref="C12:C13"/>
    <mergeCell ref="D12:D13"/>
    <mergeCell ref="E12:J12"/>
    <mergeCell ref="A10:J10"/>
  </mergeCells>
  <pageMargins left="0.78740157480314965" right="0.78740157480314965" top="1.1811023622047245" bottom="0.39370078740157483" header="0.31496062992125984" footer="0.31496062992125984"/>
  <pageSetup paperSize="9" scale="90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2"/>
  <sheetViews>
    <sheetView view="pageBreakPreview" zoomScale="80" zoomScaleNormal="70" zoomScaleSheetLayoutView="80" workbookViewId="0">
      <selection activeCell="G17" sqref="G17"/>
    </sheetView>
  </sheetViews>
  <sheetFormatPr defaultRowHeight="18.75" x14ac:dyDescent="0.25"/>
  <cols>
    <col min="1" max="1" width="4.75" style="16" customWidth="1"/>
    <col min="2" max="2" width="49.625" style="5" customWidth="1"/>
    <col min="3" max="3" width="18.5" style="5" customWidth="1"/>
    <col min="4" max="5" width="7.375" style="5" customWidth="1"/>
    <col min="6" max="6" width="17.75" style="5" customWidth="1"/>
    <col min="7" max="7" width="5.75" style="5" customWidth="1"/>
    <col min="8" max="8" width="11.5" style="5" hidden="1" customWidth="1"/>
    <col min="9" max="9" width="13.75" style="5" bestFit="1" customWidth="1"/>
    <col min="10" max="13" width="13.75" style="5" customWidth="1"/>
    <col min="14" max="14" width="20" style="5" customWidth="1"/>
    <col min="15" max="15" width="24.5" style="5" customWidth="1"/>
    <col min="16" max="16384" width="9" style="5"/>
  </cols>
  <sheetData>
    <row r="1" spans="1:15" x14ac:dyDescent="0.25">
      <c r="A1" s="102"/>
      <c r="N1" s="137"/>
      <c r="O1" s="137"/>
    </row>
    <row r="2" spans="1:15" x14ac:dyDescent="0.25">
      <c r="A2" s="102"/>
      <c r="N2" s="137"/>
      <c r="O2" s="137"/>
    </row>
    <row r="3" spans="1:15" x14ac:dyDescent="0.25">
      <c r="A3" s="102"/>
      <c r="N3" s="137"/>
      <c r="O3" s="137"/>
    </row>
    <row r="4" spans="1:15" x14ac:dyDescent="0.25">
      <c r="A4" s="102"/>
    </row>
    <row r="5" spans="1:15" ht="91.5" customHeight="1" x14ac:dyDescent="0.25">
      <c r="N5" s="127" t="s">
        <v>83</v>
      </c>
      <c r="O5" s="127"/>
    </row>
    <row r="8" spans="1:15" x14ac:dyDescent="0.25">
      <c r="A8" s="125" t="s">
        <v>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1:15" x14ac:dyDescent="0.25">
      <c r="A9" s="125" t="s">
        <v>82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1" spans="1:15" x14ac:dyDescent="0.25">
      <c r="A11" s="130" t="s">
        <v>17</v>
      </c>
      <c r="B11" s="130" t="s">
        <v>45</v>
      </c>
      <c r="C11" s="130" t="s">
        <v>24</v>
      </c>
      <c r="D11" s="130" t="s">
        <v>22</v>
      </c>
      <c r="E11" s="130"/>
      <c r="F11" s="130"/>
      <c r="G11" s="130"/>
      <c r="H11" s="130" t="s">
        <v>46</v>
      </c>
      <c r="I11" s="130"/>
      <c r="J11" s="130"/>
      <c r="K11" s="130"/>
      <c r="L11" s="130"/>
      <c r="M11" s="130"/>
      <c r="N11" s="130"/>
      <c r="O11" s="130" t="s">
        <v>47</v>
      </c>
    </row>
    <row r="12" spans="1:15" ht="62.25" customHeight="1" x14ac:dyDescent="0.25">
      <c r="A12" s="130"/>
      <c r="B12" s="130"/>
      <c r="C12" s="130"/>
      <c r="D12" s="13" t="s">
        <v>24</v>
      </c>
      <c r="E12" s="13" t="s">
        <v>25</v>
      </c>
      <c r="F12" s="13" t="s">
        <v>26</v>
      </c>
      <c r="G12" s="13" t="s">
        <v>27</v>
      </c>
      <c r="H12" s="13">
        <v>2018</v>
      </c>
      <c r="I12" s="78">
        <v>2021</v>
      </c>
      <c r="J12" s="90">
        <v>2022</v>
      </c>
      <c r="K12" s="107">
        <v>2023</v>
      </c>
      <c r="L12" s="121">
        <v>2024</v>
      </c>
      <c r="M12" s="112">
        <v>2025</v>
      </c>
      <c r="N12" s="13" t="s">
        <v>48</v>
      </c>
      <c r="O12" s="130"/>
    </row>
    <row r="13" spans="1:15" x14ac:dyDescent="0.25">
      <c r="A13" s="17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8</v>
      </c>
      <c r="J13" s="90">
        <v>9</v>
      </c>
      <c r="K13" s="107">
        <v>10</v>
      </c>
      <c r="L13" s="121">
        <v>11</v>
      </c>
      <c r="M13" s="112">
        <v>12</v>
      </c>
      <c r="N13" s="13">
        <v>13</v>
      </c>
      <c r="O13" s="13">
        <v>14</v>
      </c>
    </row>
    <row r="14" spans="1:15" s="42" customFormat="1" x14ac:dyDescent="0.25">
      <c r="A14" s="145" t="s">
        <v>77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7"/>
    </row>
    <row r="15" spans="1:15" s="42" customFormat="1" x14ac:dyDescent="0.25">
      <c r="A15" s="145" t="s">
        <v>118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7"/>
    </row>
    <row r="16" spans="1:15" ht="47.25" x14ac:dyDescent="0.25">
      <c r="A16" s="45" t="s">
        <v>3</v>
      </c>
      <c r="B16" s="21" t="s">
        <v>80</v>
      </c>
      <c r="C16" s="15" t="s">
        <v>103</v>
      </c>
      <c r="D16" s="17"/>
      <c r="E16" s="17"/>
      <c r="F16" s="17"/>
      <c r="G16" s="17"/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1">
        <v>0</v>
      </c>
      <c r="O16" s="66"/>
    </row>
    <row r="17" spans="1:15" ht="63" customHeight="1" x14ac:dyDescent="0.25">
      <c r="A17" s="131" t="s">
        <v>52</v>
      </c>
      <c r="B17" s="80" t="s">
        <v>81</v>
      </c>
      <c r="C17" s="96" t="s">
        <v>103</v>
      </c>
      <c r="D17" s="17">
        <v>241</v>
      </c>
      <c r="E17" s="100" t="s">
        <v>122</v>
      </c>
      <c r="F17" s="78">
        <v>1310083780</v>
      </c>
      <c r="G17" s="78">
        <v>540</v>
      </c>
      <c r="H17" s="70">
        <v>150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1">
        <v>0</v>
      </c>
      <c r="O17" s="142" t="s">
        <v>125</v>
      </c>
    </row>
    <row r="18" spans="1:15" ht="63" customHeight="1" x14ac:dyDescent="0.25">
      <c r="A18" s="132"/>
      <c r="B18" s="119"/>
      <c r="C18" s="117" t="s">
        <v>143</v>
      </c>
      <c r="D18" s="118">
        <v>241</v>
      </c>
      <c r="E18" s="100" t="s">
        <v>122</v>
      </c>
      <c r="F18" s="118">
        <v>1310083980</v>
      </c>
      <c r="G18" s="118">
        <v>540</v>
      </c>
      <c r="H18" s="70"/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1"/>
      <c r="O18" s="143"/>
    </row>
    <row r="19" spans="1:15" ht="63" customHeight="1" x14ac:dyDescent="0.25">
      <c r="A19" s="131" t="s">
        <v>113</v>
      </c>
      <c r="B19" s="131" t="s">
        <v>114</v>
      </c>
      <c r="C19" s="109" t="s">
        <v>136</v>
      </c>
      <c r="D19" s="110">
        <v>241</v>
      </c>
      <c r="E19" s="100" t="s">
        <v>122</v>
      </c>
      <c r="F19" s="110">
        <v>1310083980</v>
      </c>
      <c r="G19" s="110">
        <v>244</v>
      </c>
      <c r="H19" s="70"/>
      <c r="I19" s="115">
        <v>0</v>
      </c>
      <c r="J19" s="115">
        <v>0</v>
      </c>
      <c r="K19" s="115">
        <v>0</v>
      </c>
      <c r="L19" s="115">
        <v>0</v>
      </c>
      <c r="M19" s="70">
        <v>0</v>
      </c>
      <c r="N19" s="71"/>
      <c r="O19" s="143"/>
    </row>
    <row r="20" spans="1:15" ht="47.25" x14ac:dyDescent="0.25">
      <c r="A20" s="132"/>
      <c r="B20" s="132"/>
      <c r="C20" s="96" t="s">
        <v>103</v>
      </c>
      <c r="D20" s="90">
        <v>241</v>
      </c>
      <c r="E20" s="100" t="s">
        <v>122</v>
      </c>
      <c r="F20" s="90">
        <v>1310083980</v>
      </c>
      <c r="G20" s="90">
        <v>244</v>
      </c>
      <c r="H20" s="70">
        <v>0</v>
      </c>
      <c r="I20" s="70">
        <v>700</v>
      </c>
      <c r="J20" s="70">
        <v>700</v>
      </c>
      <c r="K20" s="70">
        <v>700</v>
      </c>
      <c r="L20" s="70">
        <v>700</v>
      </c>
      <c r="M20" s="70">
        <v>700</v>
      </c>
      <c r="N20" s="71">
        <v>0</v>
      </c>
      <c r="O20" s="144"/>
    </row>
    <row r="21" spans="1:15" s="20" customFormat="1" x14ac:dyDescent="0.25">
      <c r="A21" s="18"/>
      <c r="B21" s="15" t="s">
        <v>62</v>
      </c>
      <c r="C21" s="18" t="s">
        <v>29</v>
      </c>
      <c r="D21" s="18" t="s">
        <v>29</v>
      </c>
      <c r="E21" s="18" t="s">
        <v>29</v>
      </c>
      <c r="F21" s="18" t="s">
        <v>29</v>
      </c>
      <c r="G21" s="19" t="s">
        <v>29</v>
      </c>
      <c r="H21" s="72">
        <f>SUM(H16:H17)</f>
        <v>150</v>
      </c>
      <c r="I21" s="72">
        <v>0</v>
      </c>
      <c r="J21" s="72">
        <v>700</v>
      </c>
      <c r="K21" s="72">
        <v>700</v>
      </c>
      <c r="L21" s="72">
        <v>700</v>
      </c>
      <c r="M21" s="72">
        <v>700</v>
      </c>
      <c r="N21" s="72"/>
      <c r="O21" s="19"/>
    </row>
    <row r="25" spans="1:15" x14ac:dyDescent="0.25">
      <c r="H25" s="64"/>
      <c r="I25" s="64"/>
      <c r="J25" s="64"/>
      <c r="K25" s="64"/>
      <c r="L25" s="64"/>
      <c r="M25" s="64"/>
      <c r="N25" s="64"/>
    </row>
    <row r="26" spans="1:15" x14ac:dyDescent="0.25">
      <c r="H26" s="64"/>
      <c r="I26" s="64"/>
      <c r="J26" s="64"/>
      <c r="K26" s="64"/>
      <c r="L26" s="64"/>
      <c r="M26" s="64"/>
      <c r="N26" s="64"/>
    </row>
    <row r="27" spans="1:15" x14ac:dyDescent="0.25">
      <c r="H27" s="64"/>
      <c r="I27" s="64"/>
      <c r="J27" s="64"/>
      <c r="K27" s="64"/>
      <c r="L27" s="64"/>
      <c r="M27" s="64"/>
      <c r="N27" s="64"/>
    </row>
    <row r="28" spans="1:15" x14ac:dyDescent="0.25">
      <c r="H28" s="64"/>
      <c r="I28" s="64"/>
      <c r="J28" s="64"/>
      <c r="K28" s="64"/>
      <c r="L28" s="64"/>
      <c r="M28" s="64"/>
      <c r="N28" s="64"/>
    </row>
    <row r="29" spans="1:15" x14ac:dyDescent="0.25">
      <c r="H29" s="65"/>
      <c r="I29" s="65"/>
      <c r="J29" s="65"/>
      <c r="K29" s="65"/>
      <c r="L29" s="65"/>
      <c r="M29" s="65"/>
      <c r="N29" s="65"/>
    </row>
    <row r="30" spans="1:15" x14ac:dyDescent="0.25">
      <c r="A30" s="62"/>
      <c r="H30" s="64"/>
      <c r="I30" s="64"/>
      <c r="J30" s="64"/>
      <c r="K30" s="64"/>
      <c r="L30" s="64"/>
      <c r="M30" s="64"/>
      <c r="N30" s="64"/>
    </row>
    <row r="31" spans="1:15" x14ac:dyDescent="0.25">
      <c r="A31" s="62"/>
      <c r="H31" s="64"/>
      <c r="I31" s="64"/>
      <c r="J31" s="64"/>
      <c r="K31" s="64"/>
      <c r="L31" s="64"/>
      <c r="M31" s="64"/>
      <c r="N31" s="64"/>
    </row>
    <row r="32" spans="1:15" x14ac:dyDescent="0.25">
      <c r="H32" s="64"/>
      <c r="I32" s="64"/>
      <c r="J32" s="64"/>
      <c r="K32" s="64"/>
      <c r="L32" s="64"/>
      <c r="M32" s="64"/>
      <c r="N32" s="64"/>
    </row>
  </sheetData>
  <autoFilter ref="A11:O17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8">
    <mergeCell ref="A17:A18"/>
    <mergeCell ref="A19:A20"/>
    <mergeCell ref="N1:O1"/>
    <mergeCell ref="N2:O2"/>
    <mergeCell ref="N3:O3"/>
    <mergeCell ref="O17:O20"/>
    <mergeCell ref="A15:O15"/>
    <mergeCell ref="A14:O14"/>
    <mergeCell ref="N5:O5"/>
    <mergeCell ref="A8:O8"/>
    <mergeCell ref="A9:O9"/>
    <mergeCell ref="A11:A12"/>
    <mergeCell ref="B11:B12"/>
    <mergeCell ref="C11:C12"/>
    <mergeCell ref="D11:G11"/>
    <mergeCell ref="H11:N11"/>
    <mergeCell ref="O11:O12"/>
    <mergeCell ref="B19:B20"/>
  </mergeCells>
  <pageMargins left="0.78740157480314965" right="0.78740157480314965" top="1.1811023622047245" bottom="0.39370078740157483" header="0.31496062992125984" footer="0.31496062992125984"/>
  <pageSetup paperSize="9"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K14"/>
  <sheetViews>
    <sheetView view="pageBreakPreview" zoomScaleNormal="70" zoomScaleSheetLayoutView="100" workbookViewId="0">
      <selection activeCell="C20" sqref="C20"/>
    </sheetView>
  </sheetViews>
  <sheetFormatPr defaultRowHeight="15.75" x14ac:dyDescent="0.25"/>
  <cols>
    <col min="1" max="1" width="5.375" style="6" customWidth="1"/>
    <col min="2" max="2" width="42.125" style="1" customWidth="1"/>
    <col min="3" max="3" width="11.5" style="6" customWidth="1"/>
    <col min="4" max="4" width="14.875" style="1" customWidth="1"/>
    <col min="5" max="5" width="12" style="1" hidden="1" customWidth="1"/>
    <col min="6" max="11" width="12" style="1" customWidth="1"/>
    <col min="12" max="16384" width="9" style="1"/>
  </cols>
  <sheetData>
    <row r="2" spans="1:11" ht="96" customHeight="1" x14ac:dyDescent="0.25">
      <c r="E2" s="127" t="s">
        <v>86</v>
      </c>
      <c r="F2" s="127"/>
      <c r="G2" s="127"/>
      <c r="H2" s="127"/>
      <c r="I2" s="127"/>
      <c r="J2" s="127"/>
      <c r="K2" s="127"/>
    </row>
    <row r="3" spans="1:11" ht="18.75" x14ac:dyDescent="0.25">
      <c r="A3" s="12"/>
    </row>
    <row r="4" spans="1:11" ht="18.75" x14ac:dyDescent="0.25">
      <c r="A4" s="12"/>
    </row>
    <row r="5" spans="1:11" ht="18.75" x14ac:dyDescent="0.25">
      <c r="A5" s="125" t="s">
        <v>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48" customHeight="1" x14ac:dyDescent="0.25">
      <c r="A6" s="141" t="s">
        <v>87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18.75" x14ac:dyDescent="0.25">
      <c r="A7" s="12"/>
    </row>
    <row r="8" spans="1:11" x14ac:dyDescent="0.25">
      <c r="A8" s="130" t="s">
        <v>17</v>
      </c>
      <c r="B8" s="130" t="s">
        <v>43</v>
      </c>
      <c r="C8" s="130" t="s">
        <v>2</v>
      </c>
      <c r="D8" s="130" t="s">
        <v>44</v>
      </c>
      <c r="E8" s="130"/>
      <c r="F8" s="130"/>
      <c r="G8" s="130"/>
      <c r="H8" s="130"/>
      <c r="I8" s="130"/>
      <c r="J8" s="130"/>
      <c r="K8" s="130"/>
    </row>
    <row r="9" spans="1:11" x14ac:dyDescent="0.25">
      <c r="A9" s="130"/>
      <c r="B9" s="130"/>
      <c r="C9" s="130"/>
      <c r="D9" s="130"/>
      <c r="E9" s="78" t="s">
        <v>49</v>
      </c>
      <c r="F9" s="78" t="s">
        <v>51</v>
      </c>
      <c r="G9" s="90" t="s">
        <v>110</v>
      </c>
      <c r="H9" s="107" t="s">
        <v>126</v>
      </c>
      <c r="I9" s="112" t="s">
        <v>139</v>
      </c>
      <c r="J9" s="121" t="s">
        <v>142</v>
      </c>
      <c r="K9" s="78" t="s">
        <v>142</v>
      </c>
    </row>
    <row r="10" spans="1:11" x14ac:dyDescent="0.25">
      <c r="A10" s="13">
        <v>1</v>
      </c>
      <c r="B10" s="13">
        <v>2</v>
      </c>
      <c r="C10" s="13">
        <v>3</v>
      </c>
      <c r="D10" s="13">
        <v>4</v>
      </c>
      <c r="E10" s="13">
        <v>6</v>
      </c>
      <c r="F10" s="13">
        <v>5</v>
      </c>
      <c r="G10" s="90">
        <v>6</v>
      </c>
      <c r="H10" s="107">
        <v>7</v>
      </c>
      <c r="I10" s="112">
        <v>8</v>
      </c>
      <c r="J10" s="121">
        <v>9</v>
      </c>
      <c r="K10" s="13">
        <v>10</v>
      </c>
    </row>
    <row r="11" spans="1:11" ht="32.25" customHeight="1" x14ac:dyDescent="0.25">
      <c r="A11" s="138" t="s">
        <v>88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0"/>
    </row>
    <row r="12" spans="1:11" ht="18" customHeight="1" x14ac:dyDescent="0.25">
      <c r="A12" s="138" t="s">
        <v>78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40"/>
    </row>
    <row r="13" spans="1:11" ht="67.5" customHeight="1" x14ac:dyDescent="0.25">
      <c r="A13" s="13" t="s">
        <v>3</v>
      </c>
      <c r="B13" s="11" t="s">
        <v>134</v>
      </c>
      <c r="C13" s="13" t="s">
        <v>128</v>
      </c>
      <c r="D13" s="13" t="s">
        <v>37</v>
      </c>
      <c r="E13" s="37">
        <v>2</v>
      </c>
      <c r="F13" s="94">
        <v>40</v>
      </c>
      <c r="G13" s="94" t="s">
        <v>133</v>
      </c>
      <c r="H13" s="94" t="s">
        <v>129</v>
      </c>
      <c r="I13" s="94" t="s">
        <v>130</v>
      </c>
      <c r="J13" s="94" t="s">
        <v>130</v>
      </c>
      <c r="K13" s="94" t="s">
        <v>130</v>
      </c>
    </row>
    <row r="14" spans="1:11" ht="18.75" x14ac:dyDescent="0.25">
      <c r="A14" s="12"/>
    </row>
  </sheetData>
  <mergeCells count="10">
    <mergeCell ref="A11:K11"/>
    <mergeCell ref="A12:K12"/>
    <mergeCell ref="E2:K2"/>
    <mergeCell ref="A5:K5"/>
    <mergeCell ref="A6:K6"/>
    <mergeCell ref="A8:A9"/>
    <mergeCell ref="B8:B9"/>
    <mergeCell ref="C8:C9"/>
    <mergeCell ref="D8:D9"/>
    <mergeCell ref="E8:K8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8"/>
  <sheetViews>
    <sheetView view="pageBreakPreview" zoomScale="70" zoomScaleNormal="70" zoomScaleSheetLayoutView="70" workbookViewId="0">
      <selection sqref="A1:O14"/>
    </sheetView>
  </sheetViews>
  <sheetFormatPr defaultRowHeight="18.75" x14ac:dyDescent="0.25"/>
  <cols>
    <col min="1" max="1" width="4.75" style="39" customWidth="1"/>
    <col min="2" max="2" width="39.5" style="35" customWidth="1"/>
    <col min="3" max="3" width="15.625" style="35" customWidth="1"/>
    <col min="4" max="5" width="7.375" style="35" customWidth="1"/>
    <col min="6" max="6" width="10.875" style="35" customWidth="1"/>
    <col min="7" max="7" width="7.75" style="35" customWidth="1"/>
    <col min="8" max="8" width="9.625" style="35" hidden="1" customWidth="1"/>
    <col min="9" max="13" width="10.625" style="35" customWidth="1"/>
    <col min="14" max="14" width="20" style="35" customWidth="1"/>
    <col min="15" max="15" width="24.5" style="35" customWidth="1"/>
    <col min="16" max="16384" width="9" style="35"/>
  </cols>
  <sheetData>
    <row r="1" spans="1:15" x14ac:dyDescent="0.25">
      <c r="A1" s="103"/>
    </row>
    <row r="2" spans="1:15" ht="82.5" customHeight="1" x14ac:dyDescent="0.25">
      <c r="N2" s="151" t="s">
        <v>119</v>
      </c>
      <c r="O2" s="151"/>
    </row>
    <row r="5" spans="1:15" x14ac:dyDescent="0.25">
      <c r="A5" s="152" t="s">
        <v>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5" x14ac:dyDescent="0.25">
      <c r="A6" s="152" t="s">
        <v>89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8" spans="1:15" s="43" customFormat="1" ht="32.25" customHeight="1" x14ac:dyDescent="0.25">
      <c r="A8" s="153" t="s">
        <v>17</v>
      </c>
      <c r="B8" s="153" t="s">
        <v>45</v>
      </c>
      <c r="C8" s="153" t="s">
        <v>24</v>
      </c>
      <c r="D8" s="153" t="s">
        <v>22</v>
      </c>
      <c r="E8" s="153"/>
      <c r="F8" s="153"/>
      <c r="G8" s="153"/>
      <c r="H8" s="153" t="s">
        <v>46</v>
      </c>
      <c r="I8" s="153"/>
      <c r="J8" s="153"/>
      <c r="K8" s="153"/>
      <c r="L8" s="153"/>
      <c r="M8" s="153"/>
      <c r="N8" s="153"/>
      <c r="O8" s="153" t="s">
        <v>47</v>
      </c>
    </row>
    <row r="9" spans="1:15" s="43" customFormat="1" ht="103.5" customHeight="1" x14ac:dyDescent="0.25">
      <c r="A9" s="153"/>
      <c r="B9" s="153"/>
      <c r="C9" s="153"/>
      <c r="D9" s="33" t="s">
        <v>24</v>
      </c>
      <c r="E9" s="33" t="s">
        <v>25</v>
      </c>
      <c r="F9" s="33" t="s">
        <v>26</v>
      </c>
      <c r="G9" s="33" t="s">
        <v>27</v>
      </c>
      <c r="H9" s="81">
        <v>2018</v>
      </c>
      <c r="I9" s="81">
        <v>2021</v>
      </c>
      <c r="J9" s="91">
        <v>2022</v>
      </c>
      <c r="K9" s="108">
        <v>2023</v>
      </c>
      <c r="L9" s="122">
        <v>2024</v>
      </c>
      <c r="M9" s="113">
        <v>2025</v>
      </c>
      <c r="N9" s="33" t="s">
        <v>48</v>
      </c>
      <c r="O9" s="153"/>
    </row>
    <row r="10" spans="1:15" s="43" customFormat="1" ht="15.75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8</v>
      </c>
      <c r="J10" s="91">
        <v>9</v>
      </c>
      <c r="K10" s="108">
        <v>10</v>
      </c>
      <c r="L10" s="122">
        <v>11</v>
      </c>
      <c r="M10" s="113">
        <v>12</v>
      </c>
      <c r="N10" s="33">
        <v>13</v>
      </c>
      <c r="O10" s="33">
        <v>14</v>
      </c>
    </row>
    <row r="11" spans="1:15" s="44" customFormat="1" ht="32.25" customHeight="1" x14ac:dyDescent="0.25">
      <c r="A11" s="148" t="s">
        <v>90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</row>
    <row r="12" spans="1:15" s="44" customFormat="1" ht="15.75" x14ac:dyDescent="0.25">
      <c r="A12" s="148" t="s">
        <v>78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</row>
    <row r="13" spans="1:15" s="43" customFormat="1" ht="126" x14ac:dyDescent="0.25">
      <c r="A13" s="33" t="s">
        <v>3</v>
      </c>
      <c r="B13" s="32" t="s">
        <v>91</v>
      </c>
      <c r="C13" s="34" t="s">
        <v>107</v>
      </c>
      <c r="D13" s="33">
        <v>241</v>
      </c>
      <c r="E13" s="36" t="s">
        <v>122</v>
      </c>
      <c r="F13" s="36" t="s">
        <v>108</v>
      </c>
      <c r="G13" s="33">
        <v>244</v>
      </c>
      <c r="H13" s="40">
        <v>50</v>
      </c>
      <c r="I13" s="73">
        <v>0</v>
      </c>
      <c r="J13" s="73">
        <v>50</v>
      </c>
      <c r="K13" s="73">
        <v>50</v>
      </c>
      <c r="L13" s="73">
        <v>50</v>
      </c>
      <c r="M13" s="73">
        <v>50</v>
      </c>
      <c r="N13" s="74">
        <v>200</v>
      </c>
      <c r="O13" s="34" t="s">
        <v>92</v>
      </c>
    </row>
    <row r="14" spans="1:15" s="47" customFormat="1" x14ac:dyDescent="0.25">
      <c r="A14" s="46"/>
      <c r="B14" s="24" t="s">
        <v>62</v>
      </c>
      <c r="C14" s="46" t="s">
        <v>29</v>
      </c>
      <c r="D14" s="46" t="s">
        <v>29</v>
      </c>
      <c r="E14" s="46" t="s">
        <v>29</v>
      </c>
      <c r="F14" s="46" t="s">
        <v>29</v>
      </c>
      <c r="G14" s="46" t="s">
        <v>29</v>
      </c>
      <c r="H14" s="75">
        <f>SUM(H13:H13)</f>
        <v>50</v>
      </c>
      <c r="I14" s="75">
        <f>SUM(I13:I13)</f>
        <v>0</v>
      </c>
      <c r="J14" s="75">
        <v>50</v>
      </c>
      <c r="K14" s="75">
        <v>50</v>
      </c>
      <c r="L14" s="75">
        <v>50</v>
      </c>
      <c r="M14" s="75">
        <v>50</v>
      </c>
      <c r="N14" s="75">
        <v>200</v>
      </c>
      <c r="O14" s="46" t="s">
        <v>29</v>
      </c>
    </row>
    <row r="15" spans="1:15" x14ac:dyDescent="0.25">
      <c r="H15" s="63"/>
      <c r="I15" s="63"/>
      <c r="J15" s="63"/>
      <c r="K15" s="63"/>
      <c r="L15" s="63"/>
      <c r="M15" s="63"/>
      <c r="N15" s="63"/>
    </row>
    <row r="16" spans="1:15" s="38" customFormat="1" x14ac:dyDescent="0.25">
      <c r="A16" s="41"/>
      <c r="H16" s="63"/>
      <c r="I16" s="63"/>
      <c r="J16" s="63"/>
      <c r="K16" s="63"/>
      <c r="L16" s="63"/>
      <c r="M16" s="63"/>
      <c r="N16" s="63"/>
    </row>
    <row r="17" spans="1:14" s="38" customFormat="1" x14ac:dyDescent="0.25">
      <c r="A17" s="41"/>
      <c r="H17" s="63"/>
      <c r="I17" s="63"/>
      <c r="J17" s="63"/>
      <c r="K17" s="63"/>
      <c r="L17" s="63"/>
      <c r="M17" s="63"/>
      <c r="N17" s="63"/>
    </row>
    <row r="18" spans="1:14" s="38" customFormat="1" x14ac:dyDescent="0.25">
      <c r="A18" s="41"/>
    </row>
  </sheetData>
  <autoFilter ref="A8:O15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1">
    <mergeCell ref="A12:O12"/>
    <mergeCell ref="N2:O2"/>
    <mergeCell ref="A5:O5"/>
    <mergeCell ref="A6:O6"/>
    <mergeCell ref="A8:A9"/>
    <mergeCell ref="B8:B9"/>
    <mergeCell ref="C8:C9"/>
    <mergeCell ref="D8:G8"/>
    <mergeCell ref="H8:N8"/>
    <mergeCell ref="O8:O9"/>
    <mergeCell ref="A11:O11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22"/>
  <sheetViews>
    <sheetView view="pageBreakPreview" zoomScaleNormal="100" zoomScaleSheetLayoutView="100" workbookViewId="0">
      <selection activeCell="C21" sqref="C21"/>
    </sheetView>
  </sheetViews>
  <sheetFormatPr defaultRowHeight="15.75" x14ac:dyDescent="0.25"/>
  <cols>
    <col min="1" max="1" width="6.625" style="6" customWidth="1"/>
    <col min="2" max="2" width="15.75" style="1" customWidth="1"/>
    <col min="3" max="3" width="65.875" style="1" customWidth="1"/>
    <col min="4" max="4" width="33" style="1" customWidth="1"/>
    <col min="5" max="5" width="28.125" style="1" customWidth="1"/>
    <col min="6" max="16384" width="9" style="1"/>
  </cols>
  <sheetData>
    <row r="1" spans="1:5" ht="18.75" x14ac:dyDescent="0.25">
      <c r="D1" s="154" t="s">
        <v>123</v>
      </c>
      <c r="E1" s="154"/>
    </row>
    <row r="2" spans="1:5" ht="66" customHeight="1" x14ac:dyDescent="0.25">
      <c r="D2" s="127" t="s">
        <v>93</v>
      </c>
      <c r="E2" s="127"/>
    </row>
    <row r="3" spans="1:5" ht="18.75" x14ac:dyDescent="0.25">
      <c r="A3" s="16"/>
    </row>
    <row r="4" spans="1:5" ht="18.75" x14ac:dyDescent="0.25">
      <c r="A4" s="16"/>
    </row>
    <row r="5" spans="1:5" ht="18.75" x14ac:dyDescent="0.25">
      <c r="A5" s="125" t="s">
        <v>0</v>
      </c>
      <c r="B5" s="125"/>
      <c r="C5" s="125"/>
      <c r="D5" s="125"/>
      <c r="E5" s="125"/>
    </row>
    <row r="6" spans="1:5" ht="18.75" x14ac:dyDescent="0.25">
      <c r="A6" s="125" t="s">
        <v>14</v>
      </c>
      <c r="B6" s="125"/>
      <c r="C6" s="125"/>
      <c r="D6" s="125"/>
      <c r="E6" s="125"/>
    </row>
    <row r="7" spans="1:5" ht="18.75" x14ac:dyDescent="0.25">
      <c r="A7" s="125" t="s">
        <v>15</v>
      </c>
      <c r="B7" s="125"/>
      <c r="C7" s="125"/>
      <c r="D7" s="125"/>
      <c r="E7" s="125"/>
    </row>
    <row r="8" spans="1:5" ht="18.75" x14ac:dyDescent="0.25">
      <c r="A8" s="125" t="s">
        <v>16</v>
      </c>
      <c r="B8" s="125"/>
      <c r="C8" s="125"/>
      <c r="D8" s="125"/>
      <c r="E8" s="125"/>
    </row>
    <row r="9" spans="1:5" ht="36.75" customHeight="1" x14ac:dyDescent="0.25">
      <c r="A9" s="141" t="s">
        <v>94</v>
      </c>
      <c r="B9" s="141"/>
      <c r="C9" s="141"/>
      <c r="D9" s="141"/>
      <c r="E9" s="141"/>
    </row>
    <row r="10" spans="1:5" ht="47.25" x14ac:dyDescent="0.25">
      <c r="A10" s="23" t="s">
        <v>17</v>
      </c>
      <c r="B10" s="23" t="s">
        <v>9</v>
      </c>
      <c r="C10" s="23" t="s">
        <v>10</v>
      </c>
      <c r="D10" s="23" t="s">
        <v>11</v>
      </c>
      <c r="E10" s="23" t="s">
        <v>12</v>
      </c>
    </row>
    <row r="11" spans="1:5" x14ac:dyDescent="0.25">
      <c r="A11" s="23">
        <v>1</v>
      </c>
      <c r="B11" s="23">
        <v>2</v>
      </c>
      <c r="C11" s="23">
        <v>3</v>
      </c>
      <c r="D11" s="23">
        <v>4</v>
      </c>
      <c r="E11" s="23">
        <v>5</v>
      </c>
    </row>
    <row r="12" spans="1:5" ht="30.75" customHeight="1" x14ac:dyDescent="0.25">
      <c r="A12" s="25">
        <v>1</v>
      </c>
      <c r="B12" s="155" t="s">
        <v>95</v>
      </c>
      <c r="C12" s="155"/>
      <c r="D12" s="155"/>
      <c r="E12" s="155"/>
    </row>
    <row r="13" spans="1:5" ht="29.25" customHeight="1" x14ac:dyDescent="0.25">
      <c r="A13" s="130" t="s">
        <v>3</v>
      </c>
      <c r="B13" s="156" t="s">
        <v>120</v>
      </c>
      <c r="C13" s="156"/>
      <c r="D13" s="156"/>
      <c r="E13" s="156"/>
    </row>
    <row r="14" spans="1:5" ht="30" customHeight="1" x14ac:dyDescent="0.25">
      <c r="A14" s="130"/>
      <c r="B14" s="157" t="s">
        <v>96</v>
      </c>
      <c r="C14" s="157"/>
      <c r="D14" s="157"/>
      <c r="E14" s="157"/>
    </row>
    <row r="15" spans="1:5" ht="63" x14ac:dyDescent="0.25">
      <c r="A15" s="67" t="s">
        <v>63</v>
      </c>
      <c r="B15" s="66" t="s">
        <v>104</v>
      </c>
      <c r="C15" s="66" t="s">
        <v>105</v>
      </c>
      <c r="D15" s="67" t="s">
        <v>103</v>
      </c>
      <c r="E15" s="67" t="s">
        <v>148</v>
      </c>
    </row>
    <row r="16" spans="1:5" ht="44.25" customHeight="1" x14ac:dyDescent="0.25">
      <c r="A16" s="25">
        <v>2</v>
      </c>
      <c r="B16" s="155" t="s">
        <v>97</v>
      </c>
      <c r="C16" s="155"/>
      <c r="D16" s="155"/>
      <c r="E16" s="155"/>
    </row>
    <row r="17" spans="1:5" ht="32.25" customHeight="1" x14ac:dyDescent="0.25">
      <c r="A17" s="130" t="s">
        <v>53</v>
      </c>
      <c r="B17" s="129" t="s">
        <v>121</v>
      </c>
      <c r="C17" s="129"/>
      <c r="D17" s="129"/>
      <c r="E17" s="129"/>
    </row>
    <row r="18" spans="1:5" ht="15" customHeight="1" x14ac:dyDescent="0.25">
      <c r="A18" s="130"/>
      <c r="B18" s="157" t="s">
        <v>98</v>
      </c>
      <c r="C18" s="157"/>
      <c r="D18" s="157"/>
      <c r="E18" s="157"/>
    </row>
    <row r="19" spans="1:5" ht="63" x14ac:dyDescent="0.25">
      <c r="A19" s="23" t="s">
        <v>64</v>
      </c>
      <c r="B19" s="88" t="s">
        <v>104</v>
      </c>
      <c r="C19" s="88" t="s">
        <v>106</v>
      </c>
      <c r="D19" s="89" t="s">
        <v>103</v>
      </c>
      <c r="E19" s="89" t="s">
        <v>148</v>
      </c>
    </row>
    <row r="20" spans="1:5" s="50" customFormat="1" x14ac:dyDescent="0.25">
      <c r="A20" s="83"/>
    </row>
    <row r="21" spans="1:5" s="50" customFormat="1" x14ac:dyDescent="0.25">
      <c r="A21" s="83"/>
    </row>
    <row r="22" spans="1:5" s="50" customFormat="1" x14ac:dyDescent="0.25">
      <c r="A22" s="83"/>
    </row>
  </sheetData>
  <mergeCells count="15">
    <mergeCell ref="D1:E1"/>
    <mergeCell ref="D2:E2"/>
    <mergeCell ref="B16:E16"/>
    <mergeCell ref="B17:E17"/>
    <mergeCell ref="B12:E12"/>
    <mergeCell ref="B13:E13"/>
    <mergeCell ref="A5:E5"/>
    <mergeCell ref="A6:E6"/>
    <mergeCell ref="A7:E7"/>
    <mergeCell ref="A8:E8"/>
    <mergeCell ref="A9:E9"/>
    <mergeCell ref="A13:A14"/>
    <mergeCell ref="A17:A18"/>
    <mergeCell ref="B14:E14"/>
    <mergeCell ref="B18:E18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24"/>
  <sheetViews>
    <sheetView view="pageBreakPreview" zoomScale="85" zoomScaleNormal="85" zoomScaleSheetLayoutView="85" workbookViewId="0">
      <selection sqref="A1:O23"/>
    </sheetView>
  </sheetViews>
  <sheetFormatPr defaultRowHeight="15.75" x14ac:dyDescent="0.25"/>
  <cols>
    <col min="1" max="1" width="4.875" style="6" customWidth="1"/>
    <col min="2" max="2" width="15.75" style="1" customWidth="1"/>
    <col min="3" max="3" width="25.5" style="1" customWidth="1"/>
    <col min="4" max="4" width="27.25" style="1" customWidth="1"/>
    <col min="5" max="5" width="9" style="6"/>
    <col min="6" max="6" width="9" style="1"/>
    <col min="7" max="7" width="14.375" style="1" customWidth="1"/>
    <col min="8" max="8" width="8.875" style="1" customWidth="1"/>
    <col min="9" max="9" width="10.375" style="1" hidden="1" customWidth="1"/>
    <col min="10" max="14" width="11.125" style="1" customWidth="1"/>
    <col min="15" max="15" width="18.125" style="1" customWidth="1"/>
    <col min="16" max="16384" width="9" style="1"/>
  </cols>
  <sheetData>
    <row r="1" spans="1:15" ht="18.75" x14ac:dyDescent="0.25">
      <c r="J1" s="137"/>
      <c r="K1" s="137"/>
      <c r="L1" s="137"/>
      <c r="M1" s="137"/>
      <c r="N1" s="137"/>
      <c r="O1" s="137"/>
    </row>
    <row r="2" spans="1:15" ht="15.75" customHeight="1" x14ac:dyDescent="0.25">
      <c r="J2" s="14" t="s">
        <v>67</v>
      </c>
      <c r="K2" s="14"/>
      <c r="L2" s="93"/>
      <c r="M2" s="124"/>
      <c r="N2" s="114"/>
      <c r="O2" s="30"/>
    </row>
    <row r="3" spans="1:15" ht="63.75" customHeight="1" x14ac:dyDescent="0.25">
      <c r="J3" s="127" t="s">
        <v>99</v>
      </c>
      <c r="K3" s="127"/>
      <c r="L3" s="127"/>
      <c r="M3" s="127"/>
      <c r="N3" s="127"/>
      <c r="O3" s="127"/>
    </row>
    <row r="4" spans="1:15" ht="18.75" x14ac:dyDescent="0.25">
      <c r="A4" s="16"/>
      <c r="K4" s="166"/>
      <c r="L4" s="166"/>
      <c r="M4" s="166"/>
      <c r="N4" s="166"/>
      <c r="O4" s="166"/>
    </row>
    <row r="5" spans="1:15" ht="18.75" x14ac:dyDescent="0.25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18.75" x14ac:dyDescent="0.25">
      <c r="A6" s="125" t="s">
        <v>60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ht="18.75" x14ac:dyDescent="0.25">
      <c r="A7" s="125" t="s">
        <v>61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ht="18.75" x14ac:dyDescent="0.25">
      <c r="A8" s="125" t="s">
        <v>33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1:15" ht="18.75" x14ac:dyDescent="0.25">
      <c r="O9" s="7" t="s">
        <v>18</v>
      </c>
    </row>
    <row r="10" spans="1:15" ht="60" customHeight="1" x14ac:dyDescent="0.25">
      <c r="A10" s="130" t="s">
        <v>17</v>
      </c>
      <c r="B10" s="130" t="s">
        <v>31</v>
      </c>
      <c r="C10" s="130" t="s">
        <v>32</v>
      </c>
      <c r="D10" s="130" t="s">
        <v>21</v>
      </c>
      <c r="E10" s="130" t="s">
        <v>22</v>
      </c>
      <c r="F10" s="130"/>
      <c r="G10" s="130"/>
      <c r="H10" s="130"/>
      <c r="I10" s="78" t="s">
        <v>49</v>
      </c>
      <c r="J10" s="78" t="s">
        <v>110</v>
      </c>
      <c r="K10" s="92" t="s">
        <v>126</v>
      </c>
      <c r="L10" s="107" t="s">
        <v>139</v>
      </c>
      <c r="M10" s="123" t="s">
        <v>142</v>
      </c>
      <c r="N10" s="112" t="s">
        <v>149</v>
      </c>
      <c r="O10" s="130" t="s">
        <v>23</v>
      </c>
    </row>
    <row r="11" spans="1:15" ht="49.5" customHeight="1" x14ac:dyDescent="0.25">
      <c r="A11" s="130"/>
      <c r="B11" s="130"/>
      <c r="C11" s="130"/>
      <c r="D11" s="130"/>
      <c r="E11" s="17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28</v>
      </c>
      <c r="K11" s="92" t="s">
        <v>28</v>
      </c>
      <c r="L11" s="107" t="s">
        <v>28</v>
      </c>
      <c r="M11" s="123" t="s">
        <v>28</v>
      </c>
      <c r="N11" s="112" t="s">
        <v>28</v>
      </c>
      <c r="O11" s="130"/>
    </row>
    <row r="12" spans="1:15" x14ac:dyDescent="0.25">
      <c r="A12" s="17">
        <v>1</v>
      </c>
      <c r="B12" s="3">
        <v>2</v>
      </c>
      <c r="C12" s="3">
        <v>3</v>
      </c>
      <c r="D12" s="3">
        <v>4</v>
      </c>
      <c r="E12" s="17">
        <v>5</v>
      </c>
      <c r="F12" s="3">
        <v>6</v>
      </c>
      <c r="G12" s="3">
        <v>7</v>
      </c>
      <c r="H12" s="3">
        <v>8</v>
      </c>
      <c r="I12" s="3">
        <v>9</v>
      </c>
      <c r="J12" s="3">
        <v>9</v>
      </c>
      <c r="K12" s="92">
        <v>10</v>
      </c>
      <c r="L12" s="107">
        <v>11</v>
      </c>
      <c r="M12" s="123"/>
      <c r="N12" s="112">
        <v>12</v>
      </c>
      <c r="O12" s="3">
        <v>13</v>
      </c>
    </row>
    <row r="13" spans="1:15" s="26" customFormat="1" ht="63" x14ac:dyDescent="0.25">
      <c r="A13" s="170">
        <v>1</v>
      </c>
      <c r="B13" s="171" t="s">
        <v>36</v>
      </c>
      <c r="C13" s="171" t="s">
        <v>100</v>
      </c>
      <c r="D13" s="172" t="s">
        <v>59</v>
      </c>
      <c r="E13" s="173"/>
      <c r="F13" s="173"/>
      <c r="G13" s="173"/>
      <c r="H13" s="173"/>
      <c r="I13" s="174">
        <f>SUM(I15)</f>
        <v>200</v>
      </c>
      <c r="J13" s="174">
        <f>SUM(J16,J21)</f>
        <v>700</v>
      </c>
      <c r="K13" s="174">
        <f>SUM(K16,K21)</f>
        <v>750</v>
      </c>
      <c r="L13" s="174">
        <f>SUM(L16,L21)</f>
        <v>750</v>
      </c>
      <c r="M13" s="174">
        <v>750</v>
      </c>
      <c r="N13" s="174">
        <v>750</v>
      </c>
      <c r="O13" s="174">
        <f>SUM(J13:N13)</f>
        <v>3700</v>
      </c>
    </row>
    <row r="14" spans="1:15" s="26" customFormat="1" x14ac:dyDescent="0.25">
      <c r="A14" s="170"/>
      <c r="B14" s="171"/>
      <c r="C14" s="171"/>
      <c r="D14" s="172" t="s">
        <v>30</v>
      </c>
      <c r="E14" s="173"/>
      <c r="F14" s="173"/>
      <c r="G14" s="173"/>
      <c r="H14" s="173"/>
      <c r="I14" s="174"/>
      <c r="J14" s="174"/>
      <c r="K14" s="174"/>
      <c r="L14" s="174"/>
      <c r="M14" s="174"/>
      <c r="N14" s="174"/>
      <c r="O14" s="174">
        <f>SUM(I14:J14)</f>
        <v>0</v>
      </c>
    </row>
    <row r="15" spans="1:15" s="26" customFormat="1" ht="31.5" x14ac:dyDescent="0.25">
      <c r="A15" s="170"/>
      <c r="B15" s="171"/>
      <c r="C15" s="171"/>
      <c r="D15" s="172" t="s">
        <v>103</v>
      </c>
      <c r="E15" s="173">
        <v>241</v>
      </c>
      <c r="F15" s="175" t="s">
        <v>122</v>
      </c>
      <c r="G15" s="173"/>
      <c r="H15" s="173"/>
      <c r="I15" s="174">
        <f>SUM(I23,I18)</f>
        <v>200</v>
      </c>
      <c r="J15" s="174">
        <f>SUM(J21,J16)</f>
        <v>700</v>
      </c>
      <c r="K15" s="174">
        <f>SUM(K21,K16)</f>
        <v>750</v>
      </c>
      <c r="L15" s="174">
        <v>750</v>
      </c>
      <c r="M15" s="174">
        <v>750</v>
      </c>
      <c r="N15" s="174">
        <v>750</v>
      </c>
      <c r="O15" s="174">
        <f>SUM(J15:N15)</f>
        <v>3700</v>
      </c>
    </row>
    <row r="16" spans="1:15" s="26" customFormat="1" ht="47.25" customHeight="1" x14ac:dyDescent="0.25">
      <c r="A16" s="160" t="s">
        <v>3</v>
      </c>
      <c r="B16" s="160" t="s">
        <v>13</v>
      </c>
      <c r="C16" s="163" t="s">
        <v>101</v>
      </c>
      <c r="D16" s="27" t="s">
        <v>66</v>
      </c>
      <c r="E16" s="22"/>
      <c r="F16" s="22"/>
      <c r="G16" s="22"/>
      <c r="H16" s="22"/>
      <c r="I16" s="61">
        <v>150</v>
      </c>
      <c r="J16" s="61">
        <v>700</v>
      </c>
      <c r="K16" s="61">
        <v>700</v>
      </c>
      <c r="L16" s="61">
        <v>700</v>
      </c>
      <c r="M16" s="61">
        <v>700</v>
      </c>
      <c r="N16" s="61">
        <v>700</v>
      </c>
      <c r="O16" s="61">
        <f>SUM(O17:O20)</f>
        <v>3500</v>
      </c>
    </row>
    <row r="17" spans="1:15" s="26" customFormat="1" x14ac:dyDescent="0.25">
      <c r="A17" s="161"/>
      <c r="B17" s="161"/>
      <c r="C17" s="164"/>
      <c r="D17" s="27" t="s">
        <v>30</v>
      </c>
      <c r="E17" s="22"/>
      <c r="F17" s="22"/>
      <c r="G17" s="22"/>
      <c r="H17" s="22"/>
      <c r="I17" s="61">
        <v>0</v>
      </c>
      <c r="J17" s="61">
        <v>0</v>
      </c>
      <c r="K17" s="61">
        <v>0</v>
      </c>
      <c r="L17" s="61">
        <v>0</v>
      </c>
      <c r="M17" s="61"/>
      <c r="N17" s="61"/>
      <c r="O17" s="61">
        <f>SUM(I17:L17)</f>
        <v>0</v>
      </c>
    </row>
    <row r="18" spans="1:15" s="26" customFormat="1" ht="31.5" x14ac:dyDescent="0.25">
      <c r="A18" s="161"/>
      <c r="B18" s="161"/>
      <c r="C18" s="164"/>
      <c r="D18" s="27" t="s">
        <v>103</v>
      </c>
      <c r="E18" s="22">
        <v>241</v>
      </c>
      <c r="F18" s="101" t="s">
        <v>122</v>
      </c>
      <c r="G18" s="22">
        <v>1310083980</v>
      </c>
      <c r="H18" s="22">
        <v>244</v>
      </c>
      <c r="I18" s="61">
        <v>150</v>
      </c>
      <c r="J18" s="61">
        <v>0</v>
      </c>
      <c r="K18" s="61">
        <v>700</v>
      </c>
      <c r="L18" s="61">
        <v>700</v>
      </c>
      <c r="M18" s="61">
        <v>700</v>
      </c>
      <c r="N18" s="61">
        <v>700</v>
      </c>
      <c r="O18" s="61">
        <f>SUM(J18:N18)</f>
        <v>2800</v>
      </c>
    </row>
    <row r="19" spans="1:15" s="26" customFormat="1" ht="31.5" x14ac:dyDescent="0.25">
      <c r="A19" s="161"/>
      <c r="B19" s="161"/>
      <c r="C19" s="164"/>
      <c r="D19" s="120" t="s">
        <v>150</v>
      </c>
      <c r="E19" s="22">
        <v>241</v>
      </c>
      <c r="F19" s="101" t="s">
        <v>122</v>
      </c>
      <c r="G19" s="22">
        <v>1310083980</v>
      </c>
      <c r="H19" s="22">
        <v>540</v>
      </c>
      <c r="I19" s="61"/>
      <c r="J19" s="61">
        <v>700</v>
      </c>
      <c r="K19" s="61">
        <v>0</v>
      </c>
      <c r="L19" s="61">
        <v>0</v>
      </c>
      <c r="M19" s="61">
        <v>0</v>
      </c>
      <c r="N19" s="61">
        <v>0</v>
      </c>
      <c r="O19" s="61">
        <v>700</v>
      </c>
    </row>
    <row r="20" spans="1:15" s="26" customFormat="1" x14ac:dyDescent="0.25">
      <c r="A20" s="162"/>
      <c r="B20" s="162"/>
      <c r="C20" s="165"/>
      <c r="D20" s="111" t="s">
        <v>137</v>
      </c>
      <c r="E20" s="22">
        <v>241</v>
      </c>
      <c r="F20" s="101" t="s">
        <v>122</v>
      </c>
      <c r="G20" s="22">
        <v>1310083980</v>
      </c>
      <c r="H20" s="22">
        <v>244</v>
      </c>
      <c r="I20" s="61"/>
      <c r="J20" s="116">
        <v>0</v>
      </c>
      <c r="K20" s="116">
        <v>0</v>
      </c>
      <c r="L20" s="116">
        <v>0</v>
      </c>
      <c r="M20" s="61">
        <v>0</v>
      </c>
      <c r="N20" s="61">
        <v>0</v>
      </c>
      <c r="O20" s="61">
        <v>0</v>
      </c>
    </row>
    <row r="21" spans="1:15" s="26" customFormat="1" ht="47.25" x14ac:dyDescent="0.25">
      <c r="A21" s="158" t="s">
        <v>52</v>
      </c>
      <c r="B21" s="159" t="s">
        <v>54</v>
      </c>
      <c r="C21" s="159" t="s">
        <v>102</v>
      </c>
      <c r="D21" s="82" t="s">
        <v>66</v>
      </c>
      <c r="E21" s="22"/>
      <c r="F21" s="22"/>
      <c r="G21" s="22"/>
      <c r="H21" s="22"/>
      <c r="I21" s="61">
        <v>50</v>
      </c>
      <c r="J21" s="61">
        <v>0</v>
      </c>
      <c r="K21" s="61">
        <v>50</v>
      </c>
      <c r="L21" s="61">
        <v>50</v>
      </c>
      <c r="M21" s="61">
        <v>50</v>
      </c>
      <c r="N21" s="61">
        <v>50</v>
      </c>
      <c r="O21" s="61">
        <f>SUM(J21:N21)</f>
        <v>200</v>
      </c>
    </row>
    <row r="22" spans="1:15" s="26" customFormat="1" x14ac:dyDescent="0.25">
      <c r="A22" s="158"/>
      <c r="B22" s="159"/>
      <c r="C22" s="159"/>
      <c r="D22" s="27" t="s">
        <v>30</v>
      </c>
      <c r="E22" s="22"/>
      <c r="F22" s="22"/>
      <c r="G22" s="22"/>
      <c r="H22" s="22"/>
      <c r="I22" s="61"/>
      <c r="J22" s="61"/>
      <c r="K22" s="61"/>
      <c r="L22" s="61"/>
      <c r="M22" s="61"/>
      <c r="N22" s="61"/>
      <c r="O22" s="61">
        <f>SUM(I22:J22)</f>
        <v>0</v>
      </c>
    </row>
    <row r="23" spans="1:15" s="26" customFormat="1" ht="31.5" x14ac:dyDescent="0.25">
      <c r="A23" s="158"/>
      <c r="B23" s="159"/>
      <c r="C23" s="159"/>
      <c r="D23" s="82" t="s">
        <v>103</v>
      </c>
      <c r="E23" s="22">
        <v>241</v>
      </c>
      <c r="F23" s="101" t="s">
        <v>122</v>
      </c>
      <c r="G23" s="22">
        <v>1320083790</v>
      </c>
      <c r="H23" s="22">
        <v>244</v>
      </c>
      <c r="I23" s="61">
        <v>50</v>
      </c>
      <c r="J23" s="61">
        <v>0</v>
      </c>
      <c r="K23" s="61">
        <v>50</v>
      </c>
      <c r="L23" s="61">
        <v>50</v>
      </c>
      <c r="M23" s="61">
        <v>50</v>
      </c>
      <c r="N23" s="61">
        <v>50</v>
      </c>
      <c r="O23" s="61">
        <f>SUM(J23:N23)</f>
        <v>200</v>
      </c>
    </row>
    <row r="24" spans="1:15" s="26" customFormat="1" x14ac:dyDescent="0.25">
      <c r="A24" s="31"/>
      <c r="E24" s="31"/>
    </row>
  </sheetData>
  <mergeCells count="22">
    <mergeCell ref="J1:O1"/>
    <mergeCell ref="A13:A15"/>
    <mergeCell ref="A6:O6"/>
    <mergeCell ref="A7:O7"/>
    <mergeCell ref="A8:O8"/>
    <mergeCell ref="J3:O3"/>
    <mergeCell ref="O10:O11"/>
    <mergeCell ref="A10:A11"/>
    <mergeCell ref="B10:B11"/>
    <mergeCell ref="C10:C11"/>
    <mergeCell ref="D10:D11"/>
    <mergeCell ref="E10:H10"/>
    <mergeCell ref="A5:O5"/>
    <mergeCell ref="K4:O4"/>
    <mergeCell ref="A21:A23"/>
    <mergeCell ref="B21:B23"/>
    <mergeCell ref="C21:C23"/>
    <mergeCell ref="B13:B15"/>
    <mergeCell ref="C13:C15"/>
    <mergeCell ref="A16:A20"/>
    <mergeCell ref="B16:B20"/>
    <mergeCell ref="C16:C20"/>
  </mergeCells>
  <pageMargins left="0.78740157480314965" right="0.78740157480314965" top="1.1811023622047245" bottom="0.39370078740157483" header="0.31496062992125984" footer="0.31496062992125984"/>
  <pageSetup paperSize="9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P36"/>
  <sheetViews>
    <sheetView tabSelected="1" view="pageBreakPreview" topLeftCell="A14" zoomScale="85" zoomScaleNormal="100" zoomScaleSheetLayoutView="85" workbookViewId="0">
      <selection activeCell="P35" sqref="P35"/>
    </sheetView>
  </sheetViews>
  <sheetFormatPr defaultRowHeight="18.75" outlineLevelCol="1" x14ac:dyDescent="0.3"/>
  <cols>
    <col min="1" max="1" width="5.375" style="29" customWidth="1"/>
    <col min="2" max="2" width="20.625" style="8" customWidth="1"/>
    <col min="3" max="3" width="22.25" style="8" customWidth="1"/>
    <col min="4" max="4" width="26.5" style="8" customWidth="1"/>
    <col min="5" max="7" width="13" style="53" hidden="1" customWidth="1" outlineLevel="1"/>
    <col min="8" max="8" width="13.375" style="8" hidden="1" customWidth="1" collapsed="1"/>
    <col min="9" max="13" width="14.125" style="8" customWidth="1"/>
    <col min="14" max="14" width="18.125" style="8" bestFit="1" customWidth="1"/>
    <col min="15" max="15" width="9" style="8"/>
    <col min="16" max="16" width="17.875" style="59" bestFit="1" customWidth="1"/>
    <col min="17" max="16384" width="9" style="8"/>
  </cols>
  <sheetData>
    <row r="2" spans="1:16" x14ac:dyDescent="0.3">
      <c r="J2" s="126" t="s">
        <v>65</v>
      </c>
      <c r="K2" s="126"/>
      <c r="L2" s="126"/>
      <c r="M2" s="126"/>
      <c r="N2" s="126"/>
    </row>
    <row r="3" spans="1:16" ht="80.25" customHeight="1" x14ac:dyDescent="0.3">
      <c r="A3" s="16"/>
      <c r="J3" s="169" t="s">
        <v>138</v>
      </c>
      <c r="K3" s="169"/>
      <c r="L3" s="169"/>
      <c r="M3" s="169"/>
      <c r="N3" s="169"/>
    </row>
    <row r="4" spans="1:16" x14ac:dyDescent="0.3">
      <c r="A4" s="16"/>
    </row>
    <row r="5" spans="1:16" x14ac:dyDescent="0.3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6" x14ac:dyDescent="0.3">
      <c r="A6" s="125" t="s">
        <v>38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6" x14ac:dyDescent="0.3">
      <c r="A7" s="125" t="s">
        <v>39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6" x14ac:dyDescent="0.3">
      <c r="A8" s="125" t="s">
        <v>40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6" x14ac:dyDescent="0.3">
      <c r="A9" s="125" t="s">
        <v>41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6" x14ac:dyDescent="0.3">
      <c r="A10" s="125" t="s">
        <v>42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6" x14ac:dyDescent="0.3">
      <c r="A11" s="16"/>
    </row>
    <row r="12" spans="1:16" x14ac:dyDescent="0.3">
      <c r="N12" s="7" t="s">
        <v>18</v>
      </c>
    </row>
    <row r="13" spans="1:16" ht="58.5" customHeight="1" x14ac:dyDescent="0.3">
      <c r="A13" s="130" t="s">
        <v>17</v>
      </c>
      <c r="B13" s="130" t="s">
        <v>31</v>
      </c>
      <c r="C13" s="130" t="s">
        <v>32</v>
      </c>
      <c r="D13" s="130" t="s">
        <v>35</v>
      </c>
      <c r="E13" s="51">
        <v>2014</v>
      </c>
      <c r="F13" s="51">
        <v>2015</v>
      </c>
      <c r="G13" s="51">
        <v>2016</v>
      </c>
      <c r="H13" s="78" t="s">
        <v>49</v>
      </c>
      <c r="I13" s="78" t="s">
        <v>110</v>
      </c>
      <c r="J13" s="95" t="s">
        <v>126</v>
      </c>
      <c r="K13" s="107" t="s">
        <v>139</v>
      </c>
      <c r="L13" s="123" t="s">
        <v>142</v>
      </c>
      <c r="M13" s="112" t="s">
        <v>149</v>
      </c>
      <c r="N13" s="130" t="s">
        <v>23</v>
      </c>
    </row>
    <row r="14" spans="1:16" x14ac:dyDescent="0.3">
      <c r="A14" s="130"/>
      <c r="B14" s="130"/>
      <c r="C14" s="130"/>
      <c r="D14" s="130"/>
      <c r="E14" s="51"/>
      <c r="F14" s="51"/>
      <c r="G14" s="51"/>
      <c r="H14" s="3" t="s">
        <v>28</v>
      </c>
      <c r="I14" s="3" t="s">
        <v>28</v>
      </c>
      <c r="J14" s="95" t="s">
        <v>28</v>
      </c>
      <c r="K14" s="107" t="s">
        <v>28</v>
      </c>
      <c r="L14" s="123" t="s">
        <v>28</v>
      </c>
      <c r="M14" s="112" t="s">
        <v>28</v>
      </c>
      <c r="N14" s="130"/>
    </row>
    <row r="15" spans="1:16" x14ac:dyDescent="0.3">
      <c r="A15" s="17">
        <v>1</v>
      </c>
      <c r="B15" s="3">
        <v>2</v>
      </c>
      <c r="C15" s="3">
        <v>3</v>
      </c>
      <c r="D15" s="3">
        <v>4</v>
      </c>
      <c r="E15" s="51"/>
      <c r="F15" s="51"/>
      <c r="G15" s="51"/>
      <c r="H15" s="3">
        <v>5</v>
      </c>
      <c r="I15" s="3">
        <v>7</v>
      </c>
      <c r="J15" s="95">
        <v>8</v>
      </c>
      <c r="K15" s="107">
        <v>9</v>
      </c>
      <c r="L15" s="123"/>
      <c r="M15" s="112"/>
      <c r="N15" s="3">
        <v>10</v>
      </c>
    </row>
    <row r="16" spans="1:16" x14ac:dyDescent="0.3">
      <c r="A16" s="167">
        <v>1</v>
      </c>
      <c r="B16" s="168" t="s">
        <v>36</v>
      </c>
      <c r="C16" s="168" t="str">
        <f>'пр 4 к МП'!C13</f>
        <v>Профилактика правонарушений и антитеррористической защищенности на территории Туруханского района</v>
      </c>
      <c r="D16" s="15" t="s">
        <v>34</v>
      </c>
      <c r="E16" s="57" t="e">
        <f>E23+E30+#REF!</f>
        <v>#REF!</v>
      </c>
      <c r="F16" s="57" t="e">
        <f>F23+F30+#REF!</f>
        <v>#REF!</v>
      </c>
      <c r="G16" s="57" t="e">
        <f>G23+G30+#REF!</f>
        <v>#REF!</v>
      </c>
      <c r="H16" s="58">
        <v>200</v>
      </c>
      <c r="I16" s="58">
        <v>700</v>
      </c>
      <c r="J16" s="58">
        <v>750</v>
      </c>
      <c r="K16" s="58">
        <v>750</v>
      </c>
      <c r="L16" s="58">
        <v>750</v>
      </c>
      <c r="M16" s="58">
        <v>750</v>
      </c>
      <c r="N16" s="58">
        <f>SUM(I16:M16)</f>
        <v>3700</v>
      </c>
      <c r="P16" s="59" t="e">
        <f>SUM(E16:N16)</f>
        <v>#REF!</v>
      </c>
    </row>
    <row r="17" spans="1:16" x14ac:dyDescent="0.3">
      <c r="A17" s="167"/>
      <c r="B17" s="168"/>
      <c r="C17" s="168"/>
      <c r="D17" s="15" t="s">
        <v>19</v>
      </c>
      <c r="E17" s="54"/>
      <c r="F17" s="54"/>
      <c r="G17" s="54"/>
      <c r="H17" s="28"/>
      <c r="I17" s="28"/>
      <c r="J17" s="28"/>
      <c r="K17" s="28"/>
      <c r="L17" s="28"/>
      <c r="M17" s="28"/>
      <c r="N17" s="28"/>
    </row>
    <row r="18" spans="1:16" x14ac:dyDescent="0.3">
      <c r="A18" s="167"/>
      <c r="B18" s="168"/>
      <c r="C18" s="168"/>
      <c r="D18" s="9" t="s">
        <v>56</v>
      </c>
      <c r="E18" s="60" t="e">
        <f>E25+E32+#REF!</f>
        <v>#REF!</v>
      </c>
      <c r="F18" s="60" t="e">
        <f>F25+F32+#REF!</f>
        <v>#REF!</v>
      </c>
      <c r="G18" s="60" t="e">
        <f>G25+G32+#REF!</f>
        <v>#REF!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28">
        <v>0</v>
      </c>
    </row>
    <row r="19" spans="1:16" x14ac:dyDescent="0.3">
      <c r="A19" s="167"/>
      <c r="B19" s="168"/>
      <c r="C19" s="168"/>
      <c r="D19" s="15" t="s">
        <v>57</v>
      </c>
      <c r="E19" s="60" t="e">
        <f>E26+E33+#REF!</f>
        <v>#REF!</v>
      </c>
      <c r="F19" s="60" t="e">
        <f>F26+F33+#REF!</f>
        <v>#REF!</v>
      </c>
      <c r="G19" s="60" t="e">
        <f>G26+G33+#REF!</f>
        <v>#REF!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28">
        <v>0</v>
      </c>
      <c r="P19" s="59" t="e">
        <f>SUM(E19:I19)</f>
        <v>#REF!</v>
      </c>
    </row>
    <row r="20" spans="1:16" x14ac:dyDescent="0.3">
      <c r="A20" s="167"/>
      <c r="B20" s="168"/>
      <c r="C20" s="168"/>
      <c r="D20" s="15" t="s">
        <v>37</v>
      </c>
      <c r="E20" s="60" t="e">
        <f>E27+E34+#REF!</f>
        <v>#REF!</v>
      </c>
      <c r="F20" s="60" t="e">
        <f>F27+F34+#REF!</f>
        <v>#REF!</v>
      </c>
      <c r="G20" s="60" t="e">
        <f>G27+G34+#REF!</f>
        <v>#REF!</v>
      </c>
      <c r="H20" s="61">
        <v>200</v>
      </c>
      <c r="I20" s="61">
        <v>700</v>
      </c>
      <c r="J20" s="61">
        <v>750</v>
      </c>
      <c r="K20" s="61">
        <v>750</v>
      </c>
      <c r="L20" s="61">
        <v>750</v>
      </c>
      <c r="M20" s="61">
        <v>750</v>
      </c>
      <c r="N20" s="99">
        <f>SUM(I20:M20)</f>
        <v>3700</v>
      </c>
      <c r="P20" s="59" t="e">
        <f>SUM(E20:J20)</f>
        <v>#REF!</v>
      </c>
    </row>
    <row r="21" spans="1:16" ht="48" x14ac:dyDescent="0.3">
      <c r="A21" s="167"/>
      <c r="B21" s="168"/>
      <c r="C21" s="168"/>
      <c r="D21" s="10" t="s">
        <v>58</v>
      </c>
      <c r="E21" s="54" t="e">
        <f>E28+E35+#REF!</f>
        <v>#REF!</v>
      </c>
      <c r="F21" s="54" t="e">
        <f>F28+F35+#REF!</f>
        <v>#REF!</v>
      </c>
      <c r="G21" s="54" t="e">
        <f>G28+G35+#REF!</f>
        <v>#REF!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28">
        <v>0</v>
      </c>
    </row>
    <row r="22" spans="1:16" x14ac:dyDescent="0.3">
      <c r="A22" s="167"/>
      <c r="B22" s="168"/>
      <c r="C22" s="168"/>
      <c r="D22" s="15" t="s">
        <v>20</v>
      </c>
      <c r="E22" s="54" t="e">
        <f>E29+E36+#REF!</f>
        <v>#REF!</v>
      </c>
      <c r="F22" s="54" t="e">
        <f>F29+F36+#REF!</f>
        <v>#REF!</v>
      </c>
      <c r="G22" s="54" t="e">
        <f>G29+G36+#REF!</f>
        <v>#REF!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28">
        <v>0</v>
      </c>
    </row>
    <row r="23" spans="1:16" x14ac:dyDescent="0.3">
      <c r="A23" s="167" t="s">
        <v>3</v>
      </c>
      <c r="B23" s="168" t="s">
        <v>13</v>
      </c>
      <c r="C23" s="168" t="str">
        <f>'пр 4 к МП'!C16</f>
        <v>Профилактика правонарушений, укрепление общественного порядка и общественной безопасности</v>
      </c>
      <c r="D23" s="4" t="s">
        <v>34</v>
      </c>
      <c r="E23" s="68">
        <f t="shared" ref="E23:G23" si="0">SUM(E25:E29)</f>
        <v>0</v>
      </c>
      <c r="F23" s="68">
        <f t="shared" si="0"/>
        <v>0</v>
      </c>
      <c r="G23" s="68">
        <f t="shared" si="0"/>
        <v>0</v>
      </c>
      <c r="H23" s="58">
        <v>150</v>
      </c>
      <c r="I23" s="58">
        <v>700</v>
      </c>
      <c r="J23" s="58">
        <v>700</v>
      </c>
      <c r="K23" s="58">
        <v>700</v>
      </c>
      <c r="L23" s="58">
        <v>700</v>
      </c>
      <c r="M23" s="58">
        <v>700</v>
      </c>
      <c r="N23" s="58">
        <f>SUM(I23:M23)</f>
        <v>3500</v>
      </c>
      <c r="P23" s="59">
        <f>SUM(I23:K23)</f>
        <v>2100</v>
      </c>
    </row>
    <row r="24" spans="1:16" x14ac:dyDescent="0.3">
      <c r="A24" s="167"/>
      <c r="B24" s="168"/>
      <c r="C24" s="168"/>
      <c r="D24" s="4" t="s">
        <v>19</v>
      </c>
      <c r="E24" s="68"/>
      <c r="F24" s="68"/>
      <c r="G24" s="68"/>
      <c r="H24" s="61"/>
      <c r="I24" s="61"/>
      <c r="J24" s="61"/>
      <c r="K24" s="61"/>
      <c r="L24" s="61"/>
      <c r="M24" s="61"/>
      <c r="N24" s="61"/>
    </row>
    <row r="25" spans="1:16" x14ac:dyDescent="0.3">
      <c r="A25" s="167"/>
      <c r="B25" s="168"/>
      <c r="C25" s="168"/>
      <c r="D25" s="9" t="s">
        <v>56</v>
      </c>
      <c r="E25" s="68"/>
      <c r="F25" s="68"/>
      <c r="G25" s="68"/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f>SUM(H25:M25)</f>
        <v>0</v>
      </c>
    </row>
    <row r="26" spans="1:16" x14ac:dyDescent="0.3">
      <c r="A26" s="167"/>
      <c r="B26" s="168"/>
      <c r="C26" s="168"/>
      <c r="D26" s="4" t="s">
        <v>57</v>
      </c>
      <c r="E26" s="68"/>
      <c r="F26" s="68"/>
      <c r="G26" s="68"/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f>SUM(H26:M26)</f>
        <v>0</v>
      </c>
      <c r="P26" s="59">
        <f>SUM(E26:M26)</f>
        <v>0</v>
      </c>
    </row>
    <row r="27" spans="1:16" x14ac:dyDescent="0.3">
      <c r="A27" s="167"/>
      <c r="B27" s="168"/>
      <c r="C27" s="168"/>
      <c r="D27" s="4" t="s">
        <v>37</v>
      </c>
      <c r="E27" s="68"/>
      <c r="F27" s="68"/>
      <c r="G27" s="68"/>
      <c r="H27" s="61">
        <v>150</v>
      </c>
      <c r="I27" s="61">
        <v>700</v>
      </c>
      <c r="J27" s="61">
        <v>700</v>
      </c>
      <c r="K27" s="61">
        <v>700</v>
      </c>
      <c r="L27" s="61">
        <v>700</v>
      </c>
      <c r="M27" s="61">
        <v>700</v>
      </c>
      <c r="N27" s="61">
        <f>SUM(I27:M27)</f>
        <v>3500</v>
      </c>
      <c r="P27" s="59">
        <f>SUM(I27:K27)</f>
        <v>2100</v>
      </c>
    </row>
    <row r="28" spans="1:16" ht="48" x14ac:dyDescent="0.3">
      <c r="A28" s="167"/>
      <c r="B28" s="168"/>
      <c r="C28" s="168"/>
      <c r="D28" s="10" t="s">
        <v>58</v>
      </c>
      <c r="E28" s="69"/>
      <c r="F28" s="69"/>
      <c r="G28" s="69"/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f>SUM(H28:I28)</f>
        <v>0</v>
      </c>
    </row>
    <row r="29" spans="1:16" x14ac:dyDescent="0.3">
      <c r="A29" s="167"/>
      <c r="B29" s="168"/>
      <c r="C29" s="168"/>
      <c r="D29" s="4" t="s">
        <v>20</v>
      </c>
      <c r="E29" s="68"/>
      <c r="F29" s="68"/>
      <c r="G29" s="68"/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f>SUM(H29:I29)</f>
        <v>0</v>
      </c>
    </row>
    <row r="30" spans="1:16" x14ac:dyDescent="0.3">
      <c r="A30" s="167" t="s">
        <v>52</v>
      </c>
      <c r="B30" s="168" t="s">
        <v>54</v>
      </c>
      <c r="C30" s="168" t="str">
        <f>'пр 4 к МП'!C21</f>
        <v>Профилактика терроризма, минимизация и ликвидация последствий его проявления</v>
      </c>
      <c r="D30" s="15" t="s">
        <v>34</v>
      </c>
      <c r="E30" s="52">
        <f t="shared" ref="E30:G30" si="1">SUM(E32:E36)</f>
        <v>0</v>
      </c>
      <c r="F30" s="52">
        <f t="shared" si="1"/>
        <v>0</v>
      </c>
      <c r="G30" s="52">
        <f t="shared" si="1"/>
        <v>0</v>
      </c>
      <c r="H30" s="87">
        <v>50</v>
      </c>
      <c r="I30" s="87">
        <v>0</v>
      </c>
      <c r="J30" s="87">
        <v>50</v>
      </c>
      <c r="K30" s="87">
        <v>50</v>
      </c>
      <c r="L30" s="87">
        <v>50</v>
      </c>
      <c r="M30" s="87">
        <v>50</v>
      </c>
      <c r="N30" s="87">
        <f>SUM(I30:M30)</f>
        <v>200</v>
      </c>
      <c r="P30" s="59">
        <f>SUM(E30:J30)</f>
        <v>100</v>
      </c>
    </row>
    <row r="31" spans="1:16" x14ac:dyDescent="0.3">
      <c r="A31" s="167"/>
      <c r="B31" s="168"/>
      <c r="C31" s="168"/>
      <c r="D31" s="15" t="s">
        <v>19</v>
      </c>
      <c r="E31" s="52"/>
      <c r="F31" s="52"/>
      <c r="G31" s="52"/>
      <c r="H31" s="28"/>
      <c r="I31" s="28"/>
      <c r="J31" s="28"/>
      <c r="K31" s="28"/>
      <c r="L31" s="28"/>
      <c r="M31" s="28"/>
      <c r="N31" s="28"/>
    </row>
    <row r="32" spans="1:16" x14ac:dyDescent="0.3">
      <c r="A32" s="167"/>
      <c r="B32" s="168"/>
      <c r="C32" s="168"/>
      <c r="D32" s="9" t="s">
        <v>56</v>
      </c>
      <c r="E32" s="55"/>
      <c r="F32" s="55"/>
      <c r="G32" s="55"/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f>SUM(H32:M32)</f>
        <v>0</v>
      </c>
    </row>
    <row r="33" spans="1:16" x14ac:dyDescent="0.3">
      <c r="A33" s="167"/>
      <c r="B33" s="168"/>
      <c r="C33" s="168"/>
      <c r="D33" s="15" t="s">
        <v>57</v>
      </c>
      <c r="E33" s="52"/>
      <c r="F33" s="52"/>
      <c r="G33" s="52"/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f>SUM(H33:M33)</f>
        <v>0</v>
      </c>
    </row>
    <row r="34" spans="1:16" x14ac:dyDescent="0.3">
      <c r="A34" s="167"/>
      <c r="B34" s="168"/>
      <c r="C34" s="168"/>
      <c r="D34" s="15" t="s">
        <v>37</v>
      </c>
      <c r="E34" s="52"/>
      <c r="F34" s="52"/>
      <c r="G34" s="52"/>
      <c r="H34" s="86">
        <v>50</v>
      </c>
      <c r="I34" s="86">
        <v>0</v>
      </c>
      <c r="J34" s="86">
        <v>50</v>
      </c>
      <c r="K34" s="86">
        <v>50</v>
      </c>
      <c r="L34" s="86">
        <v>50</v>
      </c>
      <c r="M34" s="86">
        <v>50</v>
      </c>
      <c r="N34" s="86">
        <f>SUM(I34:M34)</f>
        <v>200</v>
      </c>
      <c r="P34" s="59">
        <f>SUM(E34:J34)</f>
        <v>100</v>
      </c>
    </row>
    <row r="35" spans="1:16" ht="48" x14ac:dyDescent="0.3">
      <c r="A35" s="167"/>
      <c r="B35" s="168"/>
      <c r="C35" s="168"/>
      <c r="D35" s="10" t="s">
        <v>58</v>
      </c>
      <c r="E35" s="56"/>
      <c r="F35" s="56"/>
      <c r="G35" s="56"/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f>SUM(H35:I35)</f>
        <v>0</v>
      </c>
    </row>
    <row r="36" spans="1:16" x14ac:dyDescent="0.3">
      <c r="A36" s="167"/>
      <c r="B36" s="168"/>
      <c r="C36" s="168"/>
      <c r="D36" s="15" t="s">
        <v>20</v>
      </c>
      <c r="E36" s="52"/>
      <c r="F36" s="52"/>
      <c r="G36" s="52"/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f>SUM(H36:I36)</f>
        <v>0</v>
      </c>
    </row>
  </sheetData>
  <mergeCells count="22">
    <mergeCell ref="J2:N2"/>
    <mergeCell ref="J3:N3"/>
    <mergeCell ref="A30:A36"/>
    <mergeCell ref="B30:B36"/>
    <mergeCell ref="C30:C36"/>
    <mergeCell ref="A5:N5"/>
    <mergeCell ref="A6:N6"/>
    <mergeCell ref="A7:N7"/>
    <mergeCell ref="A8:N8"/>
    <mergeCell ref="A9:N9"/>
    <mergeCell ref="A23:A29"/>
    <mergeCell ref="B23:B29"/>
    <mergeCell ref="C23:C29"/>
    <mergeCell ref="A13:A14"/>
    <mergeCell ref="D13:D14"/>
    <mergeCell ref="A10:N10"/>
    <mergeCell ref="N13:N14"/>
    <mergeCell ref="A16:A22"/>
    <mergeCell ref="B16:B22"/>
    <mergeCell ref="C16:C22"/>
    <mergeCell ref="B13:B14"/>
    <mergeCell ref="C13:C14"/>
  </mergeCells>
  <pageMargins left="0.78740157480314965" right="0.78740157480314965" top="1.1811023622047245" bottom="0.39370078740157483" header="0.31496062992125984" footer="0.31496062992125984"/>
  <pageSetup paperSize="9" scale="74" fitToHeight="0" orientation="landscape" verticalDpi="0" r:id="rId1"/>
  <rowBreaks count="1" manualBreakCount="1">
    <brk id="22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13</vt:i4>
      </vt:variant>
    </vt:vector>
  </HeadingPairs>
  <TitlesOfParts>
    <vt:vector size="23" baseType="lpstr">
      <vt:lpstr>пр к пасп</vt:lpstr>
      <vt:lpstr>Лист2</vt:lpstr>
      <vt:lpstr>Лист1</vt:lpstr>
      <vt:lpstr>пр к пасп ПП1</vt:lpstr>
      <vt:lpstr>пр к ПП1</vt:lpstr>
      <vt:lpstr>пр к пасп ПП2</vt:lpstr>
      <vt:lpstr>пр к ПП2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3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пасп ПП2'!Область_печати</vt:lpstr>
      <vt:lpstr>'пр к ПП1'!Область_печати</vt:lpstr>
      <vt:lpstr>'пр к ПП2'!Область_печати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XE</cp:lastModifiedBy>
  <cp:lastPrinted>2022-11-14T10:10:23Z</cp:lastPrinted>
  <dcterms:created xsi:type="dcterms:W3CDTF">2016-10-20T04:37:12Z</dcterms:created>
  <dcterms:modified xsi:type="dcterms:W3CDTF">2022-11-14T10:13:06Z</dcterms:modified>
</cp:coreProperties>
</file>