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11670" tabRatio="921" activeTab="2"/>
  </bookViews>
  <sheets>
    <sheet name="ПП-1" sheetId="25" r:id="rId1"/>
    <sheet name="ППП1-1" sheetId="32" r:id="rId2"/>
    <sheet name="ППП1-2" sheetId="26" r:id="rId3"/>
    <sheet name="ППП2-1" sheetId="33" r:id="rId4"/>
    <sheet name="ППП2-2" sheetId="27" r:id="rId5"/>
    <sheet name="ППП3-1" sheetId="34" r:id="rId6"/>
    <sheet name="ППП3-2" sheetId="28" r:id="rId7"/>
    <sheet name="ППП4-1" sheetId="35" r:id="rId8"/>
    <sheet name="ППП4-2" sheetId="29" r:id="rId9"/>
    <sheet name="ПП-5" sheetId="36" r:id="rId10"/>
    <sheet name="ПП6" sheetId="30" r:id="rId11"/>
    <sheet name="ПП7" sheetId="31" r:id="rId12"/>
  </sheets>
  <definedNames>
    <definedName name="_xlnm.Print_Titles" localSheetId="1">'ППП1-1'!$8:$10</definedName>
    <definedName name="_xlnm.Print_Area" localSheetId="0">'ПП-1'!$A$1:$N$17</definedName>
    <definedName name="_xlnm.Print_Area" localSheetId="10">ПП6!$A$1:$K$36</definedName>
    <definedName name="_xlnm.Print_Area" localSheetId="11">ПП7!$A$1:$G$81</definedName>
    <definedName name="_xlnm.Print_Area" localSheetId="1">'ППП1-1'!$A$1:$M$16</definedName>
    <definedName name="_xlnm.Print_Area" localSheetId="2">'ППП1-2'!$A$1:$L$51</definedName>
    <definedName name="_xlnm.Print_Area" localSheetId="4">'ППП2-2'!$A$1:$L$20</definedName>
    <definedName name="_xlnm.Print_Area" localSheetId="6">'ППП3-2'!$A$1:$L$15</definedName>
    <definedName name="_xlnm.Print_Area" localSheetId="8">'ППП4-2'!$A$1:$L$16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6"/>
  <c r="H48"/>
  <c r="I19" i="27"/>
  <c r="J19"/>
  <c r="K19"/>
  <c r="H19"/>
  <c r="H15"/>
  <c r="H27" i="30"/>
  <c r="I27"/>
  <c r="H15" i="28"/>
  <c r="I15"/>
  <c r="J15"/>
  <c r="K15"/>
  <c r="J27" i="30"/>
  <c r="H33"/>
  <c r="J33"/>
  <c r="I33"/>
  <c r="J31"/>
  <c r="I31"/>
  <c r="H31"/>
  <c r="I16" i="29"/>
  <c r="J16"/>
  <c r="K16"/>
  <c r="H16"/>
  <c r="H50" i="26"/>
  <c r="H49"/>
  <c r="H47"/>
  <c r="H45"/>
  <c r="H21" l="1"/>
  <c r="I13" i="27" l="1"/>
  <c r="J13"/>
  <c r="H13"/>
  <c r="K11"/>
  <c r="D38" i="31" l="1"/>
  <c r="I50" i="26" l="1"/>
  <c r="I20"/>
  <c r="J20" s="1"/>
  <c r="I19"/>
  <c r="I21" l="1"/>
  <c r="I40"/>
  <c r="J19"/>
  <c r="J21" s="1"/>
  <c r="H40"/>
  <c r="E37" i="31"/>
  <c r="F37"/>
  <c r="D37"/>
  <c r="D35" s="1"/>
  <c r="E38"/>
  <c r="E33"/>
  <c r="F33"/>
  <c r="D33"/>
  <c r="G39"/>
  <c r="G36"/>
  <c r="G56"/>
  <c r="G55"/>
  <c r="G54"/>
  <c r="G53"/>
  <c r="F52"/>
  <c r="E52"/>
  <c r="D52"/>
  <c r="I24" i="30"/>
  <c r="I19" s="1"/>
  <c r="J24"/>
  <c r="J19" s="1"/>
  <c r="H23"/>
  <c r="J47" i="26"/>
  <c r="I47"/>
  <c r="K46"/>
  <c r="I18" i="27"/>
  <c r="J18"/>
  <c r="H18"/>
  <c r="K17"/>
  <c r="K17" i="26"/>
  <c r="K16"/>
  <c r="K21" l="1"/>
  <c r="E35" i="31"/>
  <c r="K19" i="26"/>
  <c r="J50"/>
  <c r="J23" i="30" s="1"/>
  <c r="I23"/>
  <c r="K47" i="26"/>
  <c r="H51"/>
  <c r="H24" i="30" s="1"/>
  <c r="H19" s="1"/>
  <c r="K19" s="1"/>
  <c r="G37" i="31"/>
  <c r="G52"/>
  <c r="H32" i="26"/>
  <c r="H29"/>
  <c r="J39"/>
  <c r="K39" s="1"/>
  <c r="J38"/>
  <c r="K38" s="1"/>
  <c r="I32"/>
  <c r="J32"/>
  <c r="K31"/>
  <c r="I29"/>
  <c r="J29"/>
  <c r="K28"/>
  <c r="K50" l="1"/>
  <c r="K24" i="30"/>
  <c r="K29" i="26"/>
  <c r="F38" i="31" l="1"/>
  <c r="F35" s="1"/>
  <c r="H12" i="26"/>
  <c r="J40"/>
  <c r="G35" i="31" l="1"/>
  <c r="G38"/>
  <c r="K37" i="26"/>
  <c r="D28" i="31"/>
  <c r="H16" i="33" l="1"/>
  <c r="H15"/>
  <c r="H13"/>
  <c r="H13" i="32"/>
  <c r="H14"/>
  <c r="H12"/>
  <c r="I15" i="25"/>
  <c r="I16"/>
  <c r="I17"/>
  <c r="I14"/>
  <c r="D42" i="31" l="1"/>
  <c r="I45" i="26"/>
  <c r="J45"/>
  <c r="K44"/>
  <c r="K43"/>
  <c r="K45" l="1"/>
  <c r="K18"/>
  <c r="K13"/>
  <c r="F29" i="31" l="1"/>
  <c r="E29"/>
  <c r="D29"/>
  <c r="F28"/>
  <c r="E28"/>
  <c r="F27"/>
  <c r="E27"/>
  <c r="D27"/>
  <c r="F26"/>
  <c r="E26"/>
  <c r="D26"/>
  <c r="F34"/>
  <c r="E34"/>
  <c r="D34"/>
  <c r="F31"/>
  <c r="E31"/>
  <c r="D31"/>
  <c r="E30" l="1"/>
  <c r="D30"/>
  <c r="G28"/>
  <c r="G46"/>
  <c r="G45"/>
  <c r="G44"/>
  <c r="G43"/>
  <c r="F42"/>
  <c r="E42"/>
  <c r="G77"/>
  <c r="G76"/>
  <c r="G75"/>
  <c r="G74"/>
  <c r="F73"/>
  <c r="F71" s="1"/>
  <c r="E73"/>
  <c r="E71" s="1"/>
  <c r="D73"/>
  <c r="D71" s="1"/>
  <c r="G70"/>
  <c r="G69"/>
  <c r="G68"/>
  <c r="G67"/>
  <c r="E66"/>
  <c r="F66" s="1"/>
  <c r="D66"/>
  <c r="D64" s="1"/>
  <c r="G63"/>
  <c r="G62"/>
  <c r="G61"/>
  <c r="G60"/>
  <c r="F59"/>
  <c r="F57" s="1"/>
  <c r="E59"/>
  <c r="E57" s="1"/>
  <c r="D59"/>
  <c r="D57" s="1"/>
  <c r="G51"/>
  <c r="G50"/>
  <c r="G49"/>
  <c r="G48"/>
  <c r="F47"/>
  <c r="E47"/>
  <c r="D47"/>
  <c r="D40" s="1"/>
  <c r="G31"/>
  <c r="G29"/>
  <c r="F24"/>
  <c r="E24"/>
  <c r="E19" s="1"/>
  <c r="D24"/>
  <c r="F23"/>
  <c r="F18" s="1"/>
  <c r="E23"/>
  <c r="E18" s="1"/>
  <c r="D23"/>
  <c r="D18" s="1"/>
  <c r="F22"/>
  <c r="F17" s="1"/>
  <c r="E22"/>
  <c r="E17" s="1"/>
  <c r="D22"/>
  <c r="D17" s="1"/>
  <c r="F21"/>
  <c r="E21"/>
  <c r="D21"/>
  <c r="D16" s="1"/>
  <c r="J15" i="29"/>
  <c r="I15"/>
  <c r="H15"/>
  <c r="K14"/>
  <c r="J13"/>
  <c r="I13"/>
  <c r="H13"/>
  <c r="K12"/>
  <c r="A11"/>
  <c r="A12" s="1"/>
  <c r="A14" s="1"/>
  <c r="A16" s="1"/>
  <c r="K15" l="1"/>
  <c r="E40" i="31"/>
  <c r="F40"/>
  <c r="G47"/>
  <c r="G71"/>
  <c r="E64"/>
  <c r="F64" s="1"/>
  <c r="E16"/>
  <c r="E14" s="1"/>
  <c r="G42"/>
  <c r="G27"/>
  <c r="F16"/>
  <c r="F25"/>
  <c r="E25"/>
  <c r="F19"/>
  <c r="G21"/>
  <c r="G24"/>
  <c r="D19"/>
  <c r="E20"/>
  <c r="G57"/>
  <c r="F20"/>
  <c r="G23"/>
  <c r="F30"/>
  <c r="G33"/>
  <c r="G59"/>
  <c r="G22"/>
  <c r="G32"/>
  <c r="G73"/>
  <c r="G34"/>
  <c r="D20"/>
  <c r="G66"/>
  <c r="K13" i="29"/>
  <c r="F14" i="31" l="1"/>
  <c r="G19"/>
  <c r="G64"/>
  <c r="D14"/>
  <c r="G14" s="1"/>
  <c r="G17"/>
  <c r="G40"/>
  <c r="G26"/>
  <c r="G16"/>
  <c r="D25"/>
  <c r="G25" s="1"/>
  <c r="G18"/>
  <c r="G30"/>
  <c r="G20"/>
  <c r="K11" i="28" l="1"/>
  <c r="J14"/>
  <c r="I14"/>
  <c r="H14"/>
  <c r="K13"/>
  <c r="J12"/>
  <c r="I12"/>
  <c r="H12"/>
  <c r="A10"/>
  <c r="A11" s="1"/>
  <c r="A13" s="1"/>
  <c r="A15" s="1"/>
  <c r="K16" i="27"/>
  <c r="J15"/>
  <c r="I15"/>
  <c r="K14"/>
  <c r="K12"/>
  <c r="A10"/>
  <c r="A11" s="1"/>
  <c r="A14" s="1"/>
  <c r="A16" s="1"/>
  <c r="A19" s="1"/>
  <c r="K20" i="26"/>
  <c r="K15"/>
  <c r="K36"/>
  <c r="K35"/>
  <c r="K34"/>
  <c r="A10"/>
  <c r="A11" s="1"/>
  <c r="A13" s="1"/>
  <c r="A22" s="1"/>
  <c r="A24" s="1"/>
  <c r="A26" s="1"/>
  <c r="A27" s="1"/>
  <c r="A30" s="1"/>
  <c r="A33" s="1"/>
  <c r="A41" s="1"/>
  <c r="H25"/>
  <c r="H23"/>
  <c r="J42"/>
  <c r="J26" s="1"/>
  <c r="I42"/>
  <c r="I26" s="1"/>
  <c r="H42"/>
  <c r="H26" s="1"/>
  <c r="K41"/>
  <c r="K33"/>
  <c r="K30"/>
  <c r="K27"/>
  <c r="I30" i="30" l="1"/>
  <c r="J20" i="27"/>
  <c r="J25" i="30" s="1"/>
  <c r="K40" i="26"/>
  <c r="J18" i="30"/>
  <c r="K31"/>
  <c r="K33"/>
  <c r="H18"/>
  <c r="K23"/>
  <c r="I18"/>
  <c r="J30"/>
  <c r="K12" i="28"/>
  <c r="K14"/>
  <c r="K15" i="27"/>
  <c r="K18"/>
  <c r="I20"/>
  <c r="I25" i="30" s="1"/>
  <c r="K13" i="27"/>
  <c r="K42" i="26"/>
  <c r="K32"/>
  <c r="I25"/>
  <c r="J25"/>
  <c r="I23"/>
  <c r="J23"/>
  <c r="I12"/>
  <c r="J12"/>
  <c r="H9" l="1"/>
  <c r="J28" i="30"/>
  <c r="J16"/>
  <c r="I16"/>
  <c r="I28"/>
  <c r="K18"/>
  <c r="K26" i="26"/>
  <c r="K25"/>
  <c r="K23"/>
  <c r="J10"/>
  <c r="I10"/>
  <c r="I9" s="1"/>
  <c r="I48" s="1"/>
  <c r="K24"/>
  <c r="K22"/>
  <c r="K14"/>
  <c r="K12"/>
  <c r="K11"/>
  <c r="H22" i="30" l="1"/>
  <c r="H20" s="1"/>
  <c r="R8" i="26"/>
  <c r="R9"/>
  <c r="H30" i="30"/>
  <c r="J9" i="26"/>
  <c r="J48" s="1"/>
  <c r="K10"/>
  <c r="H20" i="27" l="1"/>
  <c r="J49" i="26"/>
  <c r="J22" i="30" s="1"/>
  <c r="J20" s="1"/>
  <c r="I49" i="26"/>
  <c r="I22" i="30" s="1"/>
  <c r="K48" i="26"/>
  <c r="K20" i="27"/>
  <c r="K9" i="26"/>
  <c r="K51"/>
  <c r="H17" i="30" l="1"/>
  <c r="H25"/>
  <c r="K25" s="1"/>
  <c r="K27"/>
  <c r="J17"/>
  <c r="J14" s="1"/>
  <c r="K49" i="26"/>
  <c r="I17" i="30"/>
  <c r="I20"/>
  <c r="K20" s="1"/>
  <c r="K22"/>
  <c r="K17" l="1"/>
  <c r="I14"/>
  <c r="H28"/>
  <c r="K28" s="1"/>
  <c r="H16"/>
  <c r="H14" s="1"/>
  <c r="K30"/>
  <c r="K14" l="1"/>
  <c r="K16"/>
</calcChain>
</file>

<file path=xl/sharedStrings.xml><?xml version="1.0" encoding="utf-8"?>
<sst xmlns="http://schemas.openxmlformats.org/spreadsheetml/2006/main" count="667" uniqueCount="253">
  <si>
    <t>ИНФОРМАЦИЯ</t>
  </si>
  <si>
    <t>ПЕРЕЧЕНЬ</t>
  </si>
  <si>
    <t>1.1.</t>
  </si>
  <si>
    <t>Подпрограмма 1</t>
  </si>
  <si>
    <t>№ п/п</t>
  </si>
  <si>
    <t>в том числе:</t>
  </si>
  <si>
    <t>Код бюджетной классификации</t>
  </si>
  <si>
    <t>ГРБС</t>
  </si>
  <si>
    <t>РзПр</t>
  </si>
  <si>
    <t>ЦСР</t>
  </si>
  <si>
    <t>ВР</t>
  </si>
  <si>
    <t>в том числе по ГРБС:</t>
  </si>
  <si>
    <t>всего расходные обязательства</t>
  </si>
  <si>
    <t>внебюджетных фондов</t>
  </si>
  <si>
    <t>всего</t>
  </si>
  <si>
    <t>об источниках финансирования подпрограмм, отдельных</t>
  </si>
  <si>
    <t>поступившие из бюджетов других уровней бюджетной системы,</t>
  </si>
  <si>
    <t>бюджетов государственных внебюджетных фондов)</t>
  </si>
  <si>
    <t>2019 год</t>
  </si>
  <si>
    <t>1.2.</t>
  </si>
  <si>
    <t>Подпрограмма 2</t>
  </si>
  <si>
    <t>244</t>
  </si>
  <si>
    <t>0707</t>
  </si>
  <si>
    <t>Увеличение охвата молодежи мероприятиями патриотической направленности до 100 человек ежегодно</t>
  </si>
  <si>
    <t>1.3.</t>
  </si>
  <si>
    <t>1003</t>
  </si>
  <si>
    <t>Подпрограмма 3</t>
  </si>
  <si>
    <t>Подпрограмма 4</t>
  </si>
  <si>
    <t>1.4.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</si>
  <si>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</si>
  <si>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</si>
  <si>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</si>
  <si>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</si>
  <si>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</si>
  <si>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</si>
  <si>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</si>
  <si>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</si>
  <si>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</si>
  <si>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</si>
  <si>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</si>
  <si>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</si>
  <si>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Приложение № 6</t>
  </si>
  <si>
    <t>1420081960</t>
  </si>
  <si>
    <t>14100S4560</t>
  </si>
  <si>
    <t>1420083800</t>
  </si>
  <si>
    <t>2021 год</t>
  </si>
  <si>
    <t>2018 год</t>
  </si>
  <si>
    <t>Приложение № 2</t>
  </si>
  <si>
    <t>Единица измерения</t>
  </si>
  <si>
    <t>Годы реализации муниципальной программы</t>
  </si>
  <si>
    <t>2017 год</t>
  </si>
  <si>
    <t>2030 год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</si>
  <si>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</si>
  <si>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</si>
  <si>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</si>
  <si>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</si>
  <si>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</si>
  <si>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2022 год</t>
  </si>
  <si>
    <t>Наименование программы, подпрограммы</t>
  </si>
  <si>
    <t>Главный распорядитель бюджетных средств</t>
  </si>
  <si>
    <t>Бюджетные ассигнования, тыс. рублей</t>
  </si>
  <si>
    <t>Ожидаемый результат от реализации подпрограммного мероприятия (в натуральном выражении)</t>
  </si>
  <si>
    <t xml:space="preserve"> </t>
  </si>
  <si>
    <t>х</t>
  </si>
  <si>
    <t>УК Туруханского района</t>
  </si>
  <si>
    <t>ИТОГО по мероприятию 1.1</t>
  </si>
  <si>
    <t>ИТОГО по мероприятию 2.1</t>
  </si>
  <si>
    <t>ИТОГО по мероприятию 2.2</t>
  </si>
  <si>
    <t>ИТОГО по мероприятию 2.3</t>
  </si>
  <si>
    <t>ИТОГО по мероприятию 2.4</t>
  </si>
  <si>
    <t>ИТОГО по мероприятию 3.1</t>
  </si>
  <si>
    <t>ИТОГО по мероприятию 3.2</t>
  </si>
  <si>
    <t>Итого по всем мероприятиям подпрограммы:</t>
  </si>
  <si>
    <t>в том числе по главным распорядителям бюджетных средств:</t>
  </si>
  <si>
    <t>Задача 1: Развитие молодёжных общественных объединений, действующих на территории Туруханского района, вовлечение молодёжи в общественную деятельность</t>
  </si>
  <si>
    <r>
      <rPr>
        <u/>
        <sz val="12"/>
        <rFont val="Times New Roman"/>
        <family val="1"/>
        <charset val="204"/>
      </rPr>
      <t>Мероприятие 1.1</t>
    </r>
    <r>
      <rPr>
        <sz val="12"/>
        <rFont val="Times New Roman"/>
        <family val="1"/>
        <charset val="204"/>
      </rPr>
      <t xml:space="preserve"> "Создание условий успешной социализации и эффективной самореализации молодежи"</t>
    </r>
  </si>
  <si>
    <r>
      <rPr>
        <u/>
        <sz val="12"/>
        <rFont val="Times New Roman"/>
        <family val="1"/>
        <charset val="204"/>
      </rPr>
      <t>Мероприятие 1.2</t>
    </r>
    <r>
      <rPr>
        <sz val="12"/>
        <rFont val="Times New Roman"/>
        <family val="1"/>
        <charset val="204"/>
      </rPr>
      <t xml:space="preserve"> "Трудовое воспитание несовершеннолетних граждан в возрасте 14-17 лет"</t>
    </r>
  </si>
  <si>
    <r>
      <rPr>
        <u/>
        <sz val="12"/>
        <rFont val="Times New Roman"/>
        <family val="1"/>
        <charset val="204"/>
      </rPr>
      <t>Мероприятие 1.3</t>
    </r>
    <r>
      <rPr>
        <sz val="12"/>
        <rFont val="Times New Roman"/>
        <family val="1"/>
        <charset val="204"/>
      </rPr>
      <t xml:space="preserve"> "Создание условий, направленных на формирование здорового образа жизни в молодёжной среде"</t>
    </r>
  </si>
  <si>
    <t>ИТОГО по мероприятию 1.2</t>
  </si>
  <si>
    <t>ИТОГО по мероприятию 1.3</t>
  </si>
  <si>
    <t>ИТОГО по мероприятию 1.4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</si>
  <si>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местного бюджета"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</si>
  <si>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краевого бюджета"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</si>
  <si>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"Обеспечение деятельности подведомственных учреждений"</t>
    </r>
  </si>
  <si>
    <t>Мероприятие 2.4 "Обеспечение деятельности подведомственных учреждений за счет прочих доходов от оказания платных услуг (работ)"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</si>
  <si>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развития и совершенствования системы патриотического воспитания</t>
    </r>
  </si>
  <si>
    <t>Задача 1: Апробирование и внедрение современных форм, методов работы в области патриотического воспитания молодёжи</t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</si>
  <si>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</si>
  <si>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воспитания"</t>
    </r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</si>
  <si>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Поддержка в решении жилищной проблемы молодых семей, признанных в установленном порядке нуждающимися в улучшении жилищных условий</t>
    </r>
  </si>
  <si>
    <t>Задача 1: Предоставление молодым семьям социальных выплат на приобретение жилья или строительство индивидуального жилого дома</t>
  </si>
  <si>
    <r>
      <rPr>
        <u/>
        <sz val="12"/>
        <rFont val="Times New Roman"/>
        <family val="1"/>
        <charset val="204"/>
      </rPr>
      <t>Мероприятие 3.1</t>
    </r>
    <r>
      <rPr>
        <sz val="12"/>
        <rFont val="Times New Roman"/>
        <family val="1"/>
        <charset val="204"/>
      </rPr>
      <t xml:space="preserve"> "Софинансирование затрат на приобретение жилья в собственность молодых семей"</t>
    </r>
  </si>
  <si>
    <r>
      <rPr>
        <u/>
        <sz val="12"/>
        <rFont val="Times New Roman"/>
        <family val="1"/>
        <charset val="204"/>
      </rPr>
      <t>Мероприятие 3.2</t>
    </r>
    <r>
      <rPr>
        <sz val="12"/>
        <rFont val="Times New Roman"/>
        <family val="1"/>
        <charset val="204"/>
      </rPr>
      <t xml:space="preserve"> "Софинансирование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края"</t>
    </r>
  </si>
  <si>
    <t>Задача 1: Содействовие формированию информационного пространства, развитие системы механизмов информационной и консультативной поддержки СОНКО</t>
  </si>
  <si>
    <r>
      <rPr>
        <u/>
        <sz val="12"/>
        <rFont val="Times New Roman"/>
        <family val="1"/>
        <charset val="204"/>
      </rPr>
      <t>Мероприятие 4.1</t>
    </r>
    <r>
      <rPr>
        <sz val="12"/>
        <rFont val="Times New Roman"/>
        <family val="1"/>
        <charset val="204"/>
      </rPr>
      <t xml:space="preserve"> "Формирование информационного пространства, способствующего развитию гражданских инициатив"</t>
    </r>
  </si>
  <si>
    <r>
      <rPr>
        <u/>
        <sz val="12"/>
        <rFont val="Times New Roman"/>
        <family val="1"/>
        <charset val="204"/>
      </rPr>
      <t>Мероприятие 4.2</t>
    </r>
    <r>
      <rPr>
        <sz val="12"/>
        <rFont val="Times New Roman"/>
        <family val="1"/>
        <charset val="204"/>
      </rPr>
      <t xml:space="preserve"> "Поддержка проектов социально ориентированных некоммерческих организаций, направленных на решение актуальных социальных проблем"</t>
    </r>
  </si>
  <si>
    <t>ИТОГО по мероприятию 4.1</t>
  </si>
  <si>
    <t>ИТОГО по мероприятию 4.2</t>
  </si>
  <si>
    <t>0703</t>
  </si>
  <si>
    <t>1440081280</t>
  </si>
  <si>
    <t>1440083810</t>
  </si>
  <si>
    <t>Создание социально ориентированных некоммерческих организаций на территории района; формирование информационного пространства СОНКО;  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</t>
  </si>
  <si>
    <t xml:space="preserve">о ресурсном обеспечении муниципальной программы </t>
  </si>
  <si>
    <t>в том числе средств, поступивших из бюджетов других уровней</t>
  </si>
  <si>
    <t>бюджетной системы и бюджетов государственных</t>
  </si>
  <si>
    <t>Статус (муниципальная программа, подпрограмма, в том числе ВЦП)</t>
  </si>
  <si>
    <t>Муниципальная программа</t>
  </si>
  <si>
    <t>всего расходные обязательства по программе</t>
  </si>
  <si>
    <t>243</t>
  </si>
  <si>
    <t>Руководитель</t>
  </si>
  <si>
    <t>(подпись)</t>
  </si>
  <si>
    <t>1430000000</t>
  </si>
  <si>
    <t>141000000</t>
  </si>
  <si>
    <t>1420000000</t>
  </si>
  <si>
    <t>1440000000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</si>
  <si>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</si>
  <si>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</si>
  <si>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</si>
  <si>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федеральный бюджет (*)</t>
  </si>
  <si>
    <t>краевой бюджет(*)</t>
  </si>
  <si>
    <t>юридические лица</t>
  </si>
  <si>
    <t>Ю.М. Тагиров</t>
  </si>
  <si>
    <t>(ФИО)</t>
  </si>
  <si>
    <t>Цель, показатели результативности</t>
  </si>
  <si>
    <t>Источник информации</t>
  </si>
  <si>
    <t>Годы реализации подпрограммы</t>
  </si>
  <si>
    <t>2</t>
  </si>
  <si>
    <t>Ведомственная отчетность</t>
  </si>
  <si>
    <t>3</t>
  </si>
  <si>
    <t>Количество созданных сезонных рабочих мест для молодежи  обучающейся в общеобразовательных учреждениях</t>
  </si>
  <si>
    <t>4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</si>
  <si>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</si>
  <si>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дальнейшего развития и совершенствования системы патриотического воспитания.</t>
    </r>
  </si>
  <si>
    <t xml:space="preserve">Удельный вес детей и молодёжи регулярно участвующей в работе патриотических объединений и клубов </t>
  </si>
  <si>
    <t>5</t>
  </si>
  <si>
    <t>6</t>
  </si>
  <si>
    <t>Количество молодежи, вовлеченной в добровольческую деятельность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</si>
  <si>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Апробирование и внедрение современных форм, методов работы  в области патриотического воспитания молодёжи</t>
    </r>
  </si>
  <si>
    <t>Цель: Поддержка в решении жилищной проблемы молодых семей, признанных в установленном порядке нуждающимися в улучшении жилищных условий</t>
  </si>
  <si>
    <t xml:space="preserve">Количество молодых семей, улучшивших жилищные условия при получении социальных выплат </t>
  </si>
  <si>
    <t>кол-во семей</t>
  </si>
  <si>
    <t>сведения органов местного самоуправления, осуществляющих учет очередников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</si>
  <si>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</si>
  <si>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t xml:space="preserve">Уровень прироста социально ориентированных некоммерческих организаций, получивших информационную поддержку </t>
  </si>
  <si>
    <t xml:space="preserve">Доля граждан, принявших участие в мероприятиях для социально-ориентированных некоммерческих организаций 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</si>
  <si>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формированию информационного пространства, развитие системы механизмов информационной и консультативной поддержки СОНКО</t>
    </r>
  </si>
  <si>
    <t>1410084210</t>
  </si>
  <si>
    <t>1410084220</t>
  </si>
  <si>
    <t>ИТОГО по мероприятию 2.5</t>
  </si>
  <si>
    <t>Мероприятие 2.5 "Расходы за счет средств ООО "РН-Ванкор""</t>
  </si>
  <si>
    <t>Приложение № 5</t>
  </si>
  <si>
    <t>247</t>
  </si>
  <si>
    <t>611</t>
  </si>
  <si>
    <t>14100S4570</t>
  </si>
  <si>
    <t>1410074570</t>
  </si>
  <si>
    <t>831</t>
  </si>
  <si>
    <t>853</t>
  </si>
  <si>
    <t>812</t>
  </si>
  <si>
    <t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оснащение; капитальный ремонт зданий молодёжных центров</t>
  </si>
  <si>
    <t>1410084330</t>
  </si>
  <si>
    <t>2026 год</t>
  </si>
  <si>
    <t>капитальный ремонт зданий молодёжных центров</t>
  </si>
  <si>
    <t>Мероприятие 2.1 "Создание эффективной системы патриотического воспитания, обеспечивающей оптимальные условия развития у молодежи гражданственности и патриотизма"</t>
  </si>
  <si>
    <t>2027 год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</si>
  <si>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</si>
  <si>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</si>
  <si>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</si>
  <si>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</si>
  <si>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</si>
  <si>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</si>
  <si>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</si>
  <si>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Порядок организации мероприятий по трудовому воспитанию несовершеннолетних граждан в возрасте 14-17 лет</t>
  </si>
  <si>
    <t>Порядок регламентирует основные принципы деятельности по созданию временных рабочих мест для несовершеннолетних граждан в возрасте 14-17 лет в период летних каникул и в свободное от учебы время</t>
  </si>
  <si>
    <t>Удельный вес молодежи, вовлеченной в изучение истории Отечества, краеведческую деятельность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</si>
  <si>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Увеличение количества мероприятий, направленных на вовлечение молодёжи в социальную практику, совершенствующую основные направления патриотического воспитания и повышение уровня социальной активности молодёжи</t>
    </r>
  </si>
  <si>
    <t>2028 год</t>
  </si>
  <si>
    <t>Годы до конца реализации муниципальной программы Туруханского муниципального округа в пятилетнем интервале</t>
  </si>
  <si>
    <t>Цели, целевые показатели муниципальной программы Туруханского муниципального округа</t>
  </si>
  <si>
    <t>Численность молодёжи Туруханского муниципального округа, участвующей в акциях, конкурсах и молодёжных проектах</t>
  </si>
  <si>
    <t>с указанием планируемых к достижению значений в результате реализации муниципальной программы "Молодёжь Туруханского муниципального округа"</t>
  </si>
  <si>
    <t>Приложение 
к паспорту муниципальной программы "Молодёжь Туруханского муниципального округа"</t>
  </si>
  <si>
    <t>целевых показателей муниципальной программы Туруханского муниципального округа</t>
  </si>
  <si>
    <t>Создание условий для развития потенциала молодёжи и его реализации в интересах развития Туруханского муниципального округа</t>
  </si>
  <si>
    <t>и значения показателей результативности подпрограммы "Вовлечение молодёжи Туруханского муниципального округа в социальную практику"</t>
  </si>
  <si>
    <t>Численность молодёжи Туруханского муниципального округа  участвующей в акциях, конкурсах и молодёжных проектах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</si>
  <si>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муниципального округа.                                             
</t>
    </r>
    <r>
      <rPr>
        <b/>
        <sz val="12"/>
        <rFont val="Times New Roman"/>
        <family val="1"/>
        <charset val="204"/>
      </rPr>
      <t>Задачи подпрограммы:</t>
    </r>
    <r>
      <rPr>
        <sz val="12"/>
        <rFont val="Times New Roman"/>
        <family val="1"/>
        <charset val="204"/>
      </rPr>
      <t xml:space="preserve"> Развитие молодёжных общественных объединений, действующих на территории Туруханского муниципального округа, вовлечение молодёжи в общественную деятельность, развитие инфраструктуры и кадровыго потенциала молодёжной политики Туруханского муниципального округа.</t>
    </r>
  </si>
  <si>
    <t>с территор.</t>
  </si>
  <si>
    <t>без террит.</t>
  </si>
  <si>
    <t>к подпрограмме 1 «Вовлечение молодёжи Туруханского муниципального округа в социальную практику»</t>
  </si>
  <si>
    <t>Перечень мероприятий подпрограммы «Вовлечение молодёжи Туруханского муниципального округа в социальную практику»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</si>
  <si>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муниципального округа</t>
    </r>
  </si>
  <si>
    <r>
      <rPr>
        <u/>
        <sz val="12"/>
        <rFont val="Times New Roman"/>
        <family val="1"/>
        <charset val="204"/>
      </rPr>
      <t>Мероприятие 1.4</t>
    </r>
    <r>
      <rPr>
        <sz val="12"/>
        <rFont val="Times New Roman"/>
        <family val="1"/>
        <charset val="204"/>
      </rPr>
      <t xml:space="preserve"> "Развитие системы комплексной профилактической работы в Туруханском муниципальном округе, обеспечивающей сокращение масштабов распространения алкоголизма, наркомании и сопутствующих заболеваний среди молодежи, детей и подростков"</t>
    </r>
  </si>
  <si>
    <t>Задача 2: Развитие инфраструктуры и кадрового потенциала молодёжной политики Туруханского муниципального округа</t>
  </si>
  <si>
    <t>Появление эффективных механизмов включения молодежи в процессы социально общественного и культурного развития Туруханского муниципального округа.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</si>
  <si>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УК Туруханского муниципального округа</t>
  </si>
  <si>
    <t>284</t>
  </si>
  <si>
    <t>282</t>
  </si>
  <si>
    <t>287</t>
  </si>
  <si>
    <t>Итого на 2026-2028 годы</t>
  </si>
  <si>
    <t>к подпрограмме 2 «Развитие системы патриотического воспитания молодёжи Туруханского муниципального округа»</t>
  </si>
  <si>
    <t>Перечень мероприятий подпрограммы «Развитие системы патриотического воспитания молодёжи Туруханского муниципального округа»</t>
  </si>
  <si>
    <t>и значения показателей результативности подпрограммы «Обеспечение жильем молодых семей в Туруханском муниципальном округе»</t>
  </si>
  <si>
    <t>Перечень мероприятий подпрограммы «Обеспечение жильем молодых семей в Туруханском муниципальном округе»</t>
  </si>
  <si>
    <t>к подпрограмме 3 «Обеспечение жильем молодых семей в Туруханском муниципальном округе»</t>
  </si>
  <si>
    <t>281</t>
  </si>
  <si>
    <t>и значения показателей результативности подпрограммы "Поддержка социально ориентированных некоммерческих организаций Туруханского муниципального округа"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</si>
  <si>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и обеспечение правовых и организационных условий деятельности социально ориентированных некоммерческих организаций на территории Туруханского муниципального округа</t>
    </r>
  </si>
  <si>
    <t>Доля прироста жителей Туруханского муниципального округа, принявших участие в реализации социальных проектов</t>
  </si>
  <si>
    <t>к подпрограмме 4 «Поддержка социально ориентированных некоммерческих организаций Туруханского муниципального округа»</t>
  </si>
  <si>
    <t>Перечень мероприятий подпрограммы «Поддержка социально ориентированных некоммерческих организаций Туруханского муниципального округа»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</si>
  <si>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муниципального округа</t>
    </r>
  </si>
  <si>
    <t>Туруханского муниципального округа</t>
  </si>
  <si>
    <t xml:space="preserve">Муниципальная программа Туруханского района «Молодёжь Туруханского муниципального округа», подпрограмма 1 «Вовлечение молодёжи Туруханского муниципального округа в социальную практику» </t>
  </si>
  <si>
    <t>Цель: Создание условий успешной социализации и эффективной самореализации молодёжи Туруханского муниципального округа</t>
  </si>
  <si>
    <t>Задачи Развитие молодёжных общественных объединений, действующих на территории Туруханского муниципального округа, вовлечение молодёжи в общественную деятельность, развитие инфраструктуры и кадровыго потенциала молодёжной политики Туруханского муниципального округа</t>
  </si>
  <si>
    <t>Управление культуры и молодёжной политики администрации Туруханского муниципального округа</t>
  </si>
  <si>
    <t>Включает меры поддержки в целях развития и стимулирования добровольческой (волонтерской) деятельности среди добровольцев (волонтеров), организаторов добровольческой (волонтерской) деятельности, объединений (ассоциации, союзы) добровольческих (волонтерских) организаций, ресурсных центров добровольчества (волонтерства) и добровольческих (волонтерских) организаций Туруханского муниципального округа</t>
  </si>
  <si>
    <t>Постановление администрации Туруханского муниципального округа Об утверждении перечня мер поддержки участников добровольческой (волонтерской) деятельности в Туруханском муниципальном округе</t>
  </si>
  <si>
    <t>к муниципальной программе "Молодёжь Туруханского муниципального округа"</t>
  </si>
  <si>
    <t>Молодёжь Туруханского муниципального округа</t>
  </si>
  <si>
    <t>Вовлечение молодёжи Туруханского муниципального округа в социальную практику</t>
  </si>
  <si>
    <t>Развитие системы патриотического воспитания молодёжи Туруханского муниципального округа</t>
  </si>
  <si>
    <t>Обеспечение жильем молодых семей в Туруханском муниципальном округе</t>
  </si>
  <si>
    <t>Поддержка социально ориентированных некоммерческих организаций Туруханского муниципального округа</t>
  </si>
  <si>
    <t>Администрация Туруханского муниципального округа</t>
  </si>
  <si>
    <t>окружной бюджет</t>
  </si>
  <si>
    <t>мероприятий муниципальной программы Туруханского муниципального округа</t>
  </si>
  <si>
    <t>20</t>
  </si>
  <si>
    <t>25</t>
  </si>
  <si>
    <t>34</t>
  </si>
  <si>
    <t>2029 год</t>
  </si>
  <si>
    <t>Приложение № 1
к паспорту подпрограммы 1  «Вовлечение молодёжи Туруханского муниципального округа в социальную практику»</t>
  </si>
  <si>
    <t xml:space="preserve">                                        ПЕРЕЧЕНЬ</t>
  </si>
  <si>
    <t xml:space="preserve">    и значения показателей результативности подпрограммы "Развитие системы патриотического воспитания молодёжи Туруханского муниципального округа"</t>
  </si>
  <si>
    <t xml:space="preserve">             ПЕРЕЧЕНЬ</t>
  </si>
  <si>
    <t>Приложение №1
к паспорту подпрограммы «Поддержка социально ориентированных некоммерческих организаций Туруханского муниципального округа»</t>
  </si>
  <si>
    <t>Туруханского муниципального округа за счет средств окружного бюджета,</t>
  </si>
  <si>
    <t>2026год</t>
  </si>
  <si>
    <t>Приложение № 1 
к паспорту подпрограммы   «Развитие системы патриотического воспитания молодёжи Туруханского муниципального округа»</t>
  </si>
  <si>
    <t>Приложение № 1
к подпрограмме «Обеспечение жильем молодых семей в Туруханскомо муниципальном округе»</t>
  </si>
  <si>
    <t xml:space="preserve">(средства окружного бюджета, в том числе средства, </t>
  </si>
  <si>
    <t>к муниципальной программе  "Молодёжь Туруханского муниципального округа"</t>
  </si>
  <si>
    <t>Приложение № 7</t>
  </si>
  <si>
    <t>Управление культуры Туруханского муниципального округа</t>
  </si>
  <si>
    <t>Территориальное управление Туруханского муниципального округа</t>
  </si>
  <si>
    <t>Управление ЖКХ и строительста Туруханского муниципального округа</t>
  </si>
  <si>
    <t>Мероприятие 2.6 " 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безопасности"</t>
  </si>
  <si>
    <t>ИТОГО по мероприятию 2.6</t>
  </si>
  <si>
    <t>39</t>
  </si>
  <si>
    <t>41</t>
  </si>
  <si>
    <t>Управление ЖКХ и строительства Туруханского муниципального округа</t>
  </si>
  <si>
    <t>1 квартал 2026</t>
  </si>
  <si>
    <t>Доля социально ориентированных некоммерческих организаций, получивших консультативную поддержку, от общего числа социально ориентированных некоммерческих организаций, зарегистрированных в Туруханском муниципальном округе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</si>
</sst>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.000"/>
    <numFmt numFmtId="166" formatCode="0.000"/>
    <numFmt numFmtId="167" formatCode="#,##0.0"/>
  </numFmts>
  <fonts count="27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6"/>
      <name val="Times New Roman"/>
      <family val="2"/>
      <charset val="204"/>
    </font>
    <font>
      <sz val="18"/>
      <name val="Times New Roman"/>
      <family val="2"/>
      <charset val="204"/>
    </font>
    <font>
      <sz val="18"/>
      <name val="Arial"/>
      <family val="2"/>
      <charset val="204"/>
    </font>
    <font>
      <sz val="16"/>
      <color theme="1"/>
      <name val="Times New Roman"/>
      <family val="2"/>
      <charset val="204"/>
    </font>
    <font>
      <sz val="16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sz val="1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</cellStyleXfs>
  <cellXfs count="3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49" fontId="3" fillId="0" borderId="1" xfId="2" applyNumberFormat="1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13" fillId="0" borderId="0" xfId="2" applyFont="1"/>
    <xf numFmtId="0" fontId="13" fillId="0" borderId="0" xfId="2" applyFont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0" fontId="14" fillId="0" borderId="0" xfId="2" applyFont="1"/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165" fontId="14" fillId="0" borderId="0" xfId="2" applyNumberFormat="1" applyFont="1"/>
    <xf numFmtId="0" fontId="16" fillId="0" borderId="0" xfId="2" applyFont="1"/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166" fontId="3" fillId="0" borderId="1" xfId="2" applyNumberFormat="1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/>
    <xf numFmtId="166" fontId="6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49" fontId="13" fillId="0" borderId="0" xfId="2" applyNumberFormat="1" applyFont="1"/>
    <xf numFmtId="167" fontId="13" fillId="0" borderId="0" xfId="2" applyNumberFormat="1" applyFont="1" applyAlignment="1">
      <alignment horizontal="right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5" applyFont="1"/>
    <xf numFmtId="0" fontId="3" fillId="0" borderId="0" xfId="5" applyFont="1" applyAlignment="1">
      <alignment horizontal="center"/>
    </xf>
    <xf numFmtId="49" fontId="3" fillId="0" borderId="0" xfId="5" applyNumberFormat="1" applyFont="1"/>
    <xf numFmtId="49" fontId="3" fillId="0" borderId="0" xfId="5" applyNumberFormat="1" applyFont="1" applyAlignment="1">
      <alignment vertical="center" wrapText="1"/>
    </xf>
    <xf numFmtId="167" fontId="3" fillId="0" borderId="0" xfId="5" applyNumberFormat="1" applyFont="1" applyAlignment="1">
      <alignment horizontal="left" vertical="center" wrapText="1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165" fontId="3" fillId="0" borderId="5" xfId="5" applyNumberFormat="1" applyFont="1" applyBorder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167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49" fontId="3" fillId="0" borderId="9" xfId="5" applyNumberFormat="1" applyFont="1" applyBorder="1" applyAlignment="1">
      <alignment horizontal="center" vertical="center" wrapText="1"/>
    </xf>
    <xf numFmtId="165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5" applyNumberFormat="1" applyFont="1"/>
    <xf numFmtId="0" fontId="3" fillId="0" borderId="0" xfId="5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left" vertical="center" wrapText="1"/>
    </xf>
    <xf numFmtId="165" fontId="4" fillId="0" borderId="1" xfId="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3" fillId="0" borderId="0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center" vertical="center" wrapText="1"/>
    </xf>
    <xf numFmtId="167" fontId="3" fillId="0" borderId="0" xfId="5" applyNumberFormat="1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/>
    <xf numFmtId="165" fontId="4" fillId="2" borderId="1" xfId="2" applyNumberFormat="1" applyFont="1" applyFill="1" applyBorder="1" applyAlignment="1">
      <alignment horizontal="right" vertical="center" wrapText="1"/>
    </xf>
    <xf numFmtId="165" fontId="4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 wrapText="1"/>
    </xf>
    <xf numFmtId="167" fontId="3" fillId="2" borderId="0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6" fontId="6" fillId="2" borderId="0" xfId="4" applyNumberFormat="1" applyFont="1" applyFill="1" applyAlignment="1">
      <alignment horizontal="right"/>
    </xf>
    <xf numFmtId="165" fontId="6" fillId="2" borderId="0" xfId="2" applyNumberFormat="1" applyFont="1" applyFill="1" applyAlignment="1">
      <alignment horizontal="right"/>
    </xf>
    <xf numFmtId="167" fontId="6" fillId="2" borderId="0" xfId="2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right"/>
    </xf>
    <xf numFmtId="167" fontId="3" fillId="2" borderId="0" xfId="2" applyNumberFormat="1" applyFont="1" applyFill="1" applyAlignment="1">
      <alignment horizontal="right"/>
    </xf>
    <xf numFmtId="167" fontId="13" fillId="2" borderId="0" xfId="2" applyNumberFormat="1" applyFont="1" applyFill="1" applyAlignment="1">
      <alignment horizontal="right"/>
    </xf>
    <xf numFmtId="166" fontId="3" fillId="2" borderId="1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right" vertical="center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3" fillId="0" borderId="5" xfId="2" applyNumberFormat="1" applyFont="1" applyFill="1" applyBorder="1" applyAlignment="1">
      <alignment vertical="center" wrapText="1"/>
    </xf>
    <xf numFmtId="0" fontId="0" fillId="0" borderId="7" xfId="0" applyBorder="1" applyAlignment="1"/>
    <xf numFmtId="165" fontId="11" fillId="2" borderId="1" xfId="2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165" fontId="3" fillId="2" borderId="1" xfId="5" applyNumberFormat="1" applyFont="1" applyFill="1" applyBorder="1" applyAlignment="1">
      <alignment vertical="center" wrapText="1"/>
    </xf>
    <xf numFmtId="165" fontId="4" fillId="2" borderId="1" xfId="5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22" fillId="0" borderId="0" xfId="2" applyNumberFormat="1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5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right" vertical="center"/>
    </xf>
    <xf numFmtId="165" fontId="4" fillId="3" borderId="1" xfId="2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right" vertical="center"/>
    </xf>
    <xf numFmtId="165" fontId="3" fillId="4" borderId="1" xfId="2" applyNumberFormat="1" applyFont="1" applyFill="1" applyBorder="1" applyAlignment="1">
      <alignment horizontal="right" vertical="center" wrapText="1"/>
    </xf>
    <xf numFmtId="0" fontId="13" fillId="4" borderId="0" xfId="2" applyFont="1" applyFill="1"/>
    <xf numFmtId="0" fontId="16" fillId="4" borderId="0" xfId="2" applyFont="1" applyFill="1"/>
    <xf numFmtId="166" fontId="3" fillId="4" borderId="1" xfId="2" applyNumberFormat="1" applyFont="1" applyFill="1" applyBorder="1" applyAlignment="1">
      <alignment horizontal="right" vertical="center"/>
    </xf>
    <xf numFmtId="0" fontId="12" fillId="4" borderId="6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49" fontId="4" fillId="5" borderId="1" xfId="2" applyNumberFormat="1" applyFont="1" applyFill="1" applyBorder="1" applyAlignment="1">
      <alignment horizontal="center" vertical="center" wrapText="1"/>
    </xf>
    <xf numFmtId="165" fontId="4" fillId="5" borderId="1" xfId="2" applyNumberFormat="1" applyFont="1" applyFill="1" applyBorder="1" applyAlignment="1">
      <alignment horizontal="right" vertical="center" wrapText="1"/>
    </xf>
    <xf numFmtId="165" fontId="4" fillId="5" borderId="1" xfId="2" applyNumberFormat="1" applyFont="1" applyFill="1" applyBorder="1" applyAlignment="1">
      <alignment horizontal="right" vertical="center"/>
    </xf>
    <xf numFmtId="0" fontId="13" fillId="5" borderId="0" xfId="2" applyFont="1" applyFill="1"/>
    <xf numFmtId="0" fontId="0" fillId="2" borderId="7" xfId="0" applyFill="1" applyBorder="1" applyAlignment="1">
      <alignment horizontal="center" vertical="center"/>
    </xf>
    <xf numFmtId="49" fontId="3" fillId="0" borderId="1" xfId="5" applyNumberFormat="1" applyFont="1" applyBorder="1" applyAlignment="1">
      <alignment horizontal="center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0" fontId="25" fillId="0" borderId="0" xfId="0" applyFont="1"/>
    <xf numFmtId="0" fontId="11" fillId="0" borderId="1" xfId="0" applyFont="1" applyBorder="1" applyAlignment="1">
      <alignment vertical="center" wrapText="1"/>
    </xf>
    <xf numFmtId="165" fontId="3" fillId="6" borderId="1" xfId="2" applyNumberFormat="1" applyFont="1" applyFill="1" applyBorder="1" applyAlignment="1">
      <alignment horizontal="right" vertical="center"/>
    </xf>
    <xf numFmtId="165" fontId="3" fillId="6" borderId="1" xfId="2" applyNumberFormat="1" applyFont="1" applyFill="1" applyBorder="1" applyAlignment="1">
      <alignment horizontal="right" vertical="center" wrapText="1"/>
    </xf>
    <xf numFmtId="0" fontId="13" fillId="6" borderId="0" xfId="2" applyFont="1" applyFill="1"/>
    <xf numFmtId="49" fontId="26" fillId="0" borderId="0" xfId="2" applyNumberFormat="1" applyFont="1" applyAlignment="1">
      <alignment horizontal="center"/>
    </xf>
    <xf numFmtId="0" fontId="3" fillId="6" borderId="1" xfId="5" applyFont="1" applyFill="1" applyBorder="1" applyAlignment="1">
      <alignment horizontal="left" vertical="center" wrapText="1"/>
    </xf>
    <xf numFmtId="49" fontId="3" fillId="6" borderId="1" xfId="5" applyNumberFormat="1" applyFont="1" applyFill="1" applyBorder="1" applyAlignment="1">
      <alignment horizontal="center" vertical="center" wrapText="1"/>
    </xf>
    <xf numFmtId="165" fontId="3" fillId="6" borderId="1" xfId="5" applyNumberFormat="1" applyFont="1" applyFill="1" applyBorder="1" applyAlignment="1">
      <alignment vertical="center" wrapText="1"/>
    </xf>
    <xf numFmtId="0" fontId="3" fillId="6" borderId="0" xfId="5" applyFont="1" applyFill="1" applyAlignment="1">
      <alignment horizontal="center" vertical="center" wrapText="1"/>
    </xf>
    <xf numFmtId="0" fontId="3" fillId="6" borderId="0" xfId="5" applyFont="1" applyFill="1"/>
    <xf numFmtId="0" fontId="4" fillId="6" borderId="1" xfId="5" applyFont="1" applyFill="1" applyBorder="1" applyAlignment="1">
      <alignment horizontal="left" vertical="center" wrapText="1"/>
    </xf>
    <xf numFmtId="165" fontId="4" fillId="6" borderId="1" xfId="5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 applyAlignment="1">
      <alignment horizontal="left" wrapText="1"/>
    </xf>
    <xf numFmtId="49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2" applyNumberFormat="1" applyFont="1" applyFill="1" applyBorder="1" applyAlignment="1" applyProtection="1">
      <alignment horizontal="left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right" vertical="center"/>
    </xf>
    <xf numFmtId="49" fontId="3" fillId="0" borderId="3" xfId="2" applyNumberFormat="1" applyFont="1" applyFill="1" applyBorder="1" applyAlignment="1">
      <alignment horizontal="right" vertical="center"/>
    </xf>
    <xf numFmtId="49" fontId="3" fillId="0" borderId="4" xfId="2" applyNumberFormat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49" fontId="3" fillId="4" borderId="2" xfId="2" applyNumberFormat="1" applyFont="1" applyFill="1" applyBorder="1" applyAlignment="1">
      <alignment horizontal="right" vertical="center"/>
    </xf>
    <xf numFmtId="49" fontId="3" fillId="4" borderId="3" xfId="2" applyNumberFormat="1" applyFont="1" applyFill="1" applyBorder="1" applyAlignment="1">
      <alignment horizontal="right" vertical="center"/>
    </xf>
    <xf numFmtId="49" fontId="3" fillId="4" borderId="4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49" fontId="3" fillId="4" borderId="1" xfId="2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right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5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2" xfId="0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0" fontId="3" fillId="0" borderId="7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49" fontId="22" fillId="0" borderId="0" xfId="2" applyNumberFormat="1" applyFont="1" applyAlignment="1">
      <alignment horizontal="center"/>
    </xf>
    <xf numFmtId="49" fontId="3" fillId="6" borderId="2" xfId="2" applyNumberFormat="1" applyFont="1" applyFill="1" applyBorder="1" applyAlignment="1">
      <alignment horizontal="right" vertical="center"/>
    </xf>
    <xf numFmtId="49" fontId="3" fillId="6" borderId="3" xfId="2" applyNumberFormat="1" applyFont="1" applyFill="1" applyBorder="1" applyAlignment="1">
      <alignment horizontal="right" vertical="center"/>
    </xf>
    <xf numFmtId="49" fontId="3" fillId="6" borderId="4" xfId="2" applyNumberFormat="1" applyFont="1" applyFill="1" applyBorder="1" applyAlignment="1">
      <alignment horizontal="right" vertical="center"/>
    </xf>
    <xf numFmtId="49" fontId="3" fillId="0" borderId="6" xfId="2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49" fontId="3" fillId="6" borderId="1" xfId="2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/>
    </xf>
    <xf numFmtId="49" fontId="26" fillId="0" borderId="0" xfId="2" applyNumberFormat="1" applyFont="1" applyAlignment="1">
      <alignment horizontal="center"/>
    </xf>
    <xf numFmtId="49" fontId="4" fillId="3" borderId="2" xfId="2" applyNumberFormat="1" applyFont="1" applyFill="1" applyBorder="1" applyAlignment="1">
      <alignment horizontal="right" vertical="center"/>
    </xf>
    <xf numFmtId="49" fontId="4" fillId="3" borderId="3" xfId="2" applyNumberFormat="1" applyFont="1" applyFill="1" applyBorder="1" applyAlignment="1">
      <alignment horizontal="right" vertical="center"/>
    </xf>
    <xf numFmtId="49" fontId="4" fillId="3" borderId="4" xfId="2" applyNumberFormat="1" applyFont="1" applyFill="1" applyBorder="1" applyAlignment="1">
      <alignment horizontal="right" vertical="center"/>
    </xf>
    <xf numFmtId="49" fontId="4" fillId="3" borderId="1" xfId="2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24" fillId="0" borderId="0" xfId="5" applyNumberFormat="1" applyFont="1" applyAlignment="1">
      <alignment horizontal="center"/>
    </xf>
    <xf numFmtId="0" fontId="3" fillId="0" borderId="0" xfId="5" applyFont="1" applyAlignment="1">
      <alignment horizontal="left" vertical="center" wrapText="1"/>
    </xf>
    <xf numFmtId="0" fontId="3" fillId="0" borderId="1" xfId="5" applyFont="1" applyBorder="1" applyAlignment="1">
      <alignment horizontal="center" vertical="center" wrapText="1"/>
    </xf>
    <xf numFmtId="0" fontId="17" fillId="0" borderId="1" xfId="5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18" fillId="0" borderId="5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 vertical="center" wrapText="1"/>
    </xf>
    <xf numFmtId="167" fontId="3" fillId="0" borderId="4" xfId="5" applyNumberFormat="1" applyFont="1" applyBorder="1" applyAlignment="1">
      <alignment horizontal="center" vertical="center" wrapText="1"/>
    </xf>
    <xf numFmtId="167" fontId="3" fillId="0" borderId="0" xfId="5" applyNumberFormat="1" applyFont="1" applyAlignment="1">
      <alignment horizontal="left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0" xfId="5" applyFont="1" applyAlignment="1">
      <alignment horizontal="center" vertical="center" wrapText="1"/>
    </xf>
    <xf numFmtId="167" fontId="3" fillId="0" borderId="9" xfId="5" applyNumberFormat="1" applyFont="1" applyBorder="1" applyAlignment="1">
      <alignment horizontal="center" vertical="center"/>
    </xf>
    <xf numFmtId="167" fontId="3" fillId="0" borderId="8" xfId="5" applyNumberFormat="1" applyFont="1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5"/>
    <cellStyle name="Процентный 2" xfId="4"/>
    <cellStyle name="Финансовый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17"/>
  <sheetViews>
    <sheetView view="pageBreakPreview" topLeftCell="A3" zoomScaleSheetLayoutView="100" workbookViewId="0">
      <selection activeCell="K16" sqref="K16"/>
    </sheetView>
  </sheetViews>
  <sheetFormatPr defaultColWidth="9" defaultRowHeight="15.75"/>
  <cols>
    <col min="1" max="1" width="6.5" style="2" customWidth="1"/>
    <col min="2" max="2" width="55.5" style="1" customWidth="1"/>
    <col min="3" max="3" width="11.5" style="2" customWidth="1"/>
    <col min="4" max="4" width="11.5" style="2" hidden="1" customWidth="1"/>
    <col min="5" max="5" width="0.125" style="1" hidden="1" customWidth="1"/>
    <col min="6" max="6" width="11.625" style="1" hidden="1" customWidth="1"/>
    <col min="7" max="9" width="12" style="1" hidden="1" customWidth="1"/>
    <col min="10" max="12" width="11.5" style="1" customWidth="1"/>
    <col min="13" max="13" width="12.875" style="1" customWidth="1"/>
    <col min="14" max="15" width="12" style="1" customWidth="1"/>
    <col min="16" max="16384" width="9" style="1"/>
  </cols>
  <sheetData>
    <row r="1" spans="1:15" ht="20.25">
      <c r="A1" s="170"/>
      <c r="C1" s="174">
        <v>18</v>
      </c>
      <c r="D1" s="170"/>
    </row>
    <row r="2" spans="1:15" ht="75.75" customHeight="1">
      <c r="F2" s="235" t="s">
        <v>180</v>
      </c>
      <c r="G2" s="235"/>
      <c r="H2" s="235"/>
      <c r="I2" s="235"/>
      <c r="J2" s="235"/>
      <c r="K2" s="235"/>
      <c r="L2" s="235"/>
      <c r="M2" s="235"/>
      <c r="N2" s="235"/>
      <c r="O2" s="5"/>
    </row>
    <row r="3" spans="1:15" ht="18.75">
      <c r="A3" s="4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</row>
    <row r="4" spans="1:15" ht="18.75">
      <c r="A4" s="4"/>
    </row>
    <row r="5" spans="1:15" ht="18.75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6"/>
      <c r="O5" s="6"/>
    </row>
    <row r="6" spans="1:15" ht="18.75">
      <c r="A6" s="237" t="s">
        <v>181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6"/>
    </row>
    <row r="7" spans="1:15" ht="42" customHeight="1">
      <c r="A7" s="238" t="s">
        <v>179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6"/>
    </row>
    <row r="8" spans="1:15" ht="18.75">
      <c r="A8" s="4"/>
      <c r="B8" s="7"/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5.75" customHeight="1">
      <c r="A9" s="173" t="s">
        <v>4</v>
      </c>
      <c r="B9" s="236" t="s">
        <v>177</v>
      </c>
      <c r="C9" s="236" t="s">
        <v>48</v>
      </c>
      <c r="D9" s="236" t="s">
        <v>49</v>
      </c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9"/>
    </row>
    <row r="10" spans="1:15" ht="67.5" customHeight="1">
      <c r="A10" s="173"/>
      <c r="B10" s="236"/>
      <c r="C10" s="236"/>
      <c r="D10" s="236" t="s">
        <v>50</v>
      </c>
      <c r="E10" s="236" t="s">
        <v>46</v>
      </c>
      <c r="F10" s="236" t="s">
        <v>18</v>
      </c>
      <c r="G10" s="236" t="s">
        <v>40</v>
      </c>
      <c r="H10" s="236" t="s">
        <v>45</v>
      </c>
      <c r="I10" s="236" t="s">
        <v>57</v>
      </c>
      <c r="J10" s="236" t="s">
        <v>160</v>
      </c>
      <c r="K10" s="236" t="s">
        <v>163</v>
      </c>
      <c r="L10" s="236" t="s">
        <v>175</v>
      </c>
      <c r="M10" s="236" t="s">
        <v>176</v>
      </c>
      <c r="N10" s="236"/>
      <c r="O10" s="9"/>
    </row>
    <row r="11" spans="1:15" ht="15.75" customHeight="1">
      <c r="A11" s="173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173" t="s">
        <v>230</v>
      </c>
      <c r="N11" s="173" t="s">
        <v>51</v>
      </c>
      <c r="O11" s="9"/>
    </row>
    <row r="12" spans="1:15">
      <c r="A12" s="173">
        <v>1</v>
      </c>
      <c r="B12" s="173">
        <v>2</v>
      </c>
      <c r="C12" s="173">
        <v>3</v>
      </c>
      <c r="D12" s="173">
        <v>4</v>
      </c>
      <c r="E12" s="173">
        <v>4</v>
      </c>
      <c r="F12" s="173">
        <v>5</v>
      </c>
      <c r="G12" s="173">
        <v>6</v>
      </c>
      <c r="H12" s="173">
        <v>7</v>
      </c>
      <c r="I12" s="173">
        <v>8</v>
      </c>
      <c r="J12" s="173">
        <v>9</v>
      </c>
      <c r="K12" s="173">
        <v>10</v>
      </c>
      <c r="L12" s="173">
        <v>11</v>
      </c>
      <c r="M12" s="173">
        <v>12</v>
      </c>
      <c r="N12" s="173">
        <v>13</v>
      </c>
      <c r="O12" s="10"/>
    </row>
    <row r="13" spans="1:15" ht="32.25" customHeight="1">
      <c r="A13" s="11">
        <v>1</v>
      </c>
      <c r="B13" s="234" t="s">
        <v>182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12"/>
    </row>
    <row r="14" spans="1:15" ht="48" customHeight="1">
      <c r="A14" s="13" t="s">
        <v>2</v>
      </c>
      <c r="B14" s="14" t="s">
        <v>178</v>
      </c>
      <c r="C14" s="15" t="s">
        <v>52</v>
      </c>
      <c r="D14" s="15">
        <v>2478</v>
      </c>
      <c r="E14" s="15">
        <v>2480</v>
      </c>
      <c r="F14" s="15">
        <v>2550</v>
      </c>
      <c r="G14" s="15">
        <v>2550</v>
      </c>
      <c r="H14" s="15">
        <v>2550</v>
      </c>
      <c r="I14" s="15">
        <f>J14</f>
        <v>2550</v>
      </c>
      <c r="J14" s="15">
        <v>2550</v>
      </c>
      <c r="K14" s="15">
        <v>2550</v>
      </c>
      <c r="L14" s="15">
        <v>2550</v>
      </c>
      <c r="M14" s="15">
        <v>2555</v>
      </c>
      <c r="N14" s="15">
        <v>2555</v>
      </c>
      <c r="O14" s="16"/>
    </row>
    <row r="15" spans="1:15" ht="52.5" customHeight="1">
      <c r="A15" s="13" t="s">
        <v>19</v>
      </c>
      <c r="B15" s="14" t="s">
        <v>53</v>
      </c>
      <c r="C15" s="15" t="s">
        <v>54</v>
      </c>
      <c r="D15" s="15">
        <v>5.7</v>
      </c>
      <c r="E15" s="17">
        <v>5.7</v>
      </c>
      <c r="F15" s="17">
        <v>6</v>
      </c>
      <c r="G15" s="17">
        <v>6</v>
      </c>
      <c r="H15" s="17">
        <v>6</v>
      </c>
      <c r="I15" s="15">
        <f t="shared" ref="I15:I17" si="0">J15</f>
        <v>6</v>
      </c>
      <c r="J15" s="17">
        <v>6</v>
      </c>
      <c r="K15" s="17">
        <v>6</v>
      </c>
      <c r="L15" s="17">
        <v>6</v>
      </c>
      <c r="M15" s="17">
        <v>6</v>
      </c>
      <c r="N15" s="17">
        <v>6</v>
      </c>
      <c r="O15" s="18"/>
    </row>
    <row r="16" spans="1:15" ht="58.5" customHeight="1">
      <c r="A16" s="13" t="s">
        <v>24</v>
      </c>
      <c r="B16" s="14" t="s">
        <v>55</v>
      </c>
      <c r="C16" s="17" t="s">
        <v>56</v>
      </c>
      <c r="D16" s="17">
        <v>1</v>
      </c>
      <c r="E16" s="19">
        <v>1</v>
      </c>
      <c r="F16" s="19">
        <v>2</v>
      </c>
      <c r="G16" s="19">
        <v>2</v>
      </c>
      <c r="H16" s="19">
        <v>2</v>
      </c>
      <c r="I16" s="15">
        <f t="shared" si="0"/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20"/>
    </row>
    <row r="17" spans="1:14" ht="77.25" customHeight="1">
      <c r="A17" s="21" t="s">
        <v>28</v>
      </c>
      <c r="B17" s="165" t="s">
        <v>252</v>
      </c>
      <c r="C17" s="15" t="s">
        <v>54</v>
      </c>
      <c r="D17" s="15">
        <v>0</v>
      </c>
      <c r="E17" s="22">
        <v>0</v>
      </c>
      <c r="F17" s="22">
        <v>0</v>
      </c>
      <c r="G17" s="22">
        <v>0</v>
      </c>
      <c r="H17" s="22">
        <v>0</v>
      </c>
      <c r="I17" s="15">
        <f t="shared" si="0"/>
        <v>50</v>
      </c>
      <c r="J17" s="22">
        <v>50</v>
      </c>
      <c r="K17" s="22">
        <v>50</v>
      </c>
      <c r="L17" s="22">
        <v>50</v>
      </c>
      <c r="M17" s="22">
        <v>50</v>
      </c>
      <c r="N17" s="22">
        <v>100</v>
      </c>
    </row>
  </sheetData>
  <mergeCells count="19">
    <mergeCell ref="L10:L11"/>
    <mergeCell ref="B3:M3"/>
    <mergeCell ref="A6:N6"/>
    <mergeCell ref="B13:N13"/>
    <mergeCell ref="F2:N2"/>
    <mergeCell ref="H10:H11"/>
    <mergeCell ref="A5:M5"/>
    <mergeCell ref="B9:B11"/>
    <mergeCell ref="C9:C11"/>
    <mergeCell ref="D9:N9"/>
    <mergeCell ref="D10:D11"/>
    <mergeCell ref="E10:E11"/>
    <mergeCell ref="F10:F11"/>
    <mergeCell ref="A7:N7"/>
    <mergeCell ref="G10:G11"/>
    <mergeCell ref="J10:J11"/>
    <mergeCell ref="M10:N10"/>
    <mergeCell ref="I10:I11"/>
    <mergeCell ref="K10:K11"/>
  </mergeCells>
  <pageMargins left="0.74803149606299213" right="0.74803149606299213" top="0.98425196850393704" bottom="0.98425196850393704" header="0.51181102362204722" footer="0.51181102362204722"/>
  <pageSetup paperSize="9" scale="76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topLeftCell="A16" workbookViewId="0">
      <selection activeCell="E16" sqref="E16"/>
    </sheetView>
  </sheetViews>
  <sheetFormatPr defaultRowHeight="15.75"/>
  <cols>
    <col min="1" max="1" width="8" customWidth="1"/>
    <col min="2" max="2" width="28.125" customWidth="1"/>
    <col min="3" max="3" width="30.125" customWidth="1"/>
    <col min="4" max="4" width="21.5" customWidth="1"/>
    <col min="5" max="5" width="16.375" style="220" customWidth="1"/>
    <col min="6" max="6" width="18.75" customWidth="1"/>
  </cols>
  <sheetData>
    <row r="1" spans="1:5" ht="20.25">
      <c r="C1" s="178">
        <v>40</v>
      </c>
    </row>
    <row r="2" spans="1:5" ht="18.75">
      <c r="A2" s="139"/>
      <c r="B2" s="139"/>
      <c r="C2" s="139"/>
      <c r="D2" s="321" t="s">
        <v>150</v>
      </c>
      <c r="E2" s="321"/>
    </row>
    <row r="3" spans="1:5" ht="61.5" customHeight="1">
      <c r="A3" s="140"/>
      <c r="B3" s="141"/>
      <c r="C3" s="141"/>
      <c r="D3" s="322" t="s">
        <v>241</v>
      </c>
      <c r="E3" s="322"/>
    </row>
    <row r="4" spans="1:5" ht="18.75">
      <c r="A4" s="140"/>
      <c r="B4" s="141"/>
      <c r="C4" s="141"/>
      <c r="D4" s="142"/>
      <c r="E4" s="221"/>
    </row>
    <row r="5" spans="1:5" ht="18.75">
      <c r="A5" s="238" t="s">
        <v>0</v>
      </c>
      <c r="B5" s="238"/>
      <c r="C5" s="238"/>
      <c r="D5" s="238"/>
      <c r="E5" s="238"/>
    </row>
    <row r="6" spans="1:5" ht="18.75">
      <c r="A6" s="238" t="s">
        <v>164</v>
      </c>
      <c r="B6" s="238"/>
      <c r="C6" s="238"/>
      <c r="D6" s="238"/>
      <c r="E6" s="238"/>
    </row>
    <row r="7" spans="1:5" ht="18.75">
      <c r="A7" s="238" t="s">
        <v>165</v>
      </c>
      <c r="B7" s="238"/>
      <c r="C7" s="238"/>
      <c r="D7" s="238"/>
      <c r="E7" s="238"/>
    </row>
    <row r="8" spans="1:5" ht="18.75">
      <c r="A8" s="238" t="s">
        <v>166</v>
      </c>
      <c r="B8" s="238"/>
      <c r="C8" s="238"/>
      <c r="D8" s="238"/>
      <c r="E8" s="238"/>
    </row>
    <row r="9" spans="1:5" ht="18.75">
      <c r="A9" s="238" t="s">
        <v>211</v>
      </c>
      <c r="B9" s="238"/>
      <c r="C9" s="238"/>
      <c r="D9" s="238"/>
      <c r="E9" s="238"/>
    </row>
    <row r="10" spans="1:5" ht="18.75">
      <c r="A10" s="140"/>
      <c r="B10" s="141"/>
      <c r="C10" s="141"/>
      <c r="D10" s="141"/>
      <c r="E10" s="221"/>
    </row>
    <row r="11" spans="1:5" ht="65.25" customHeight="1">
      <c r="A11" s="228" t="s">
        <v>4</v>
      </c>
      <c r="B11" s="228" t="s">
        <v>167</v>
      </c>
      <c r="C11" s="228" t="s">
        <v>168</v>
      </c>
      <c r="D11" s="228" t="s">
        <v>169</v>
      </c>
      <c r="E11" s="232" t="s">
        <v>170</v>
      </c>
    </row>
    <row r="12" spans="1:5" ht="16.5" customHeight="1">
      <c r="A12" s="138">
        <v>1</v>
      </c>
      <c r="B12" s="138">
        <v>2</v>
      </c>
      <c r="C12" s="138">
        <v>3</v>
      </c>
      <c r="D12" s="138">
        <v>4</v>
      </c>
      <c r="E12" s="222">
        <v>5</v>
      </c>
    </row>
    <row r="13" spans="1:5" ht="33" customHeight="1">
      <c r="A13" s="323" t="s">
        <v>212</v>
      </c>
      <c r="B13" s="323"/>
      <c r="C13" s="323"/>
      <c r="D13" s="323"/>
      <c r="E13" s="323"/>
    </row>
    <row r="14" spans="1:5" ht="30" customHeight="1">
      <c r="A14" s="323" t="s">
        <v>213</v>
      </c>
      <c r="B14" s="323"/>
      <c r="C14" s="323"/>
      <c r="D14" s="323"/>
      <c r="E14" s="323"/>
    </row>
    <row r="15" spans="1:5" ht="49.5" customHeight="1">
      <c r="A15" s="323" t="s">
        <v>214</v>
      </c>
      <c r="B15" s="323"/>
      <c r="C15" s="323"/>
      <c r="D15" s="323"/>
      <c r="E15" s="323"/>
    </row>
    <row r="16" spans="1:5" ht="138.75" customHeight="1">
      <c r="A16" s="146"/>
      <c r="B16" s="207" t="s">
        <v>171</v>
      </c>
      <c r="C16" s="207" t="s">
        <v>172</v>
      </c>
      <c r="D16" s="231" t="s">
        <v>215</v>
      </c>
      <c r="E16" s="233" t="s">
        <v>251</v>
      </c>
    </row>
    <row r="17" spans="1:5" ht="228" customHeight="1">
      <c r="A17" s="144"/>
      <c r="B17" s="145" t="s">
        <v>217</v>
      </c>
      <c r="C17" s="143" t="s">
        <v>216</v>
      </c>
      <c r="D17" s="162" t="s">
        <v>215</v>
      </c>
      <c r="E17" s="223" t="s">
        <v>251</v>
      </c>
    </row>
    <row r="18" spans="1:5" ht="30.6" customHeight="1">
      <c r="A18" s="325"/>
      <c r="B18" s="325"/>
      <c r="C18" s="325"/>
      <c r="D18" s="325"/>
      <c r="E18" s="325"/>
    </row>
    <row r="19" spans="1:5" ht="30.6" customHeight="1">
      <c r="A19" s="325"/>
      <c r="B19" s="326"/>
      <c r="C19" s="326"/>
      <c r="D19" s="326"/>
      <c r="E19" s="326"/>
    </row>
    <row r="20" spans="1:5" ht="30.6" customHeight="1">
      <c r="A20" s="325"/>
      <c r="B20" s="326"/>
      <c r="C20" s="326"/>
      <c r="D20" s="326"/>
      <c r="E20" s="326"/>
    </row>
    <row r="21" spans="1:5">
      <c r="A21" s="324"/>
      <c r="B21" s="324"/>
      <c r="C21" s="324"/>
      <c r="D21" s="324"/>
      <c r="E21" s="324"/>
    </row>
    <row r="22" spans="1:5">
      <c r="A22" s="147"/>
      <c r="B22" s="148"/>
      <c r="C22" s="148"/>
      <c r="D22" s="149"/>
      <c r="E22" s="224"/>
    </row>
    <row r="23" spans="1:5">
      <c r="A23" s="147"/>
      <c r="B23" s="150"/>
      <c r="C23" s="149"/>
      <c r="D23" s="151"/>
      <c r="E23" s="225"/>
    </row>
    <row r="24" spans="1:5">
      <c r="A24" s="325"/>
      <c r="B24" s="325"/>
      <c r="C24" s="325"/>
      <c r="D24" s="325"/>
      <c r="E24" s="325"/>
    </row>
    <row r="25" spans="1:5">
      <c r="A25" s="152"/>
      <c r="B25" s="149"/>
      <c r="C25" s="153"/>
      <c r="D25" s="151"/>
      <c r="E25" s="226"/>
    </row>
    <row r="26" spans="1:5">
      <c r="A26" s="147"/>
      <c r="B26" s="154"/>
      <c r="C26" s="149"/>
      <c r="D26" s="151"/>
      <c r="E26" s="225"/>
    </row>
    <row r="27" spans="1:5">
      <c r="A27" s="325"/>
      <c r="B27" s="325"/>
      <c r="C27" s="325"/>
      <c r="D27" s="325"/>
      <c r="E27" s="325"/>
    </row>
    <row r="28" spans="1:5">
      <c r="A28" s="325"/>
      <c r="B28" s="325"/>
      <c r="C28" s="325"/>
      <c r="D28" s="325"/>
      <c r="E28" s="325"/>
    </row>
    <row r="29" spans="1:5">
      <c r="A29" s="325"/>
      <c r="B29" s="325"/>
      <c r="C29" s="325"/>
      <c r="D29" s="325"/>
      <c r="E29" s="325"/>
    </row>
    <row r="30" spans="1:5">
      <c r="A30" s="156"/>
      <c r="B30" s="155"/>
      <c r="C30" s="157"/>
      <c r="D30" s="151"/>
      <c r="E30" s="227"/>
    </row>
    <row r="31" spans="1:5">
      <c r="A31" s="156"/>
      <c r="B31" s="158"/>
      <c r="C31" s="157"/>
      <c r="D31" s="151"/>
      <c r="E31" s="227"/>
    </row>
  </sheetData>
  <mergeCells count="18">
    <mergeCell ref="A27:E27"/>
    <mergeCell ref="A28:E28"/>
    <mergeCell ref="A29:E29"/>
    <mergeCell ref="A18:E18"/>
    <mergeCell ref="A20:E20"/>
    <mergeCell ref="A19:E19"/>
    <mergeCell ref="A24:E24"/>
    <mergeCell ref="A9:E9"/>
    <mergeCell ref="A13:E13"/>
    <mergeCell ref="A14:E14"/>
    <mergeCell ref="A15:E15"/>
    <mergeCell ref="A21:E21"/>
    <mergeCell ref="A8:E8"/>
    <mergeCell ref="D2:E2"/>
    <mergeCell ref="D3:E3"/>
    <mergeCell ref="A5:E5"/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3"/>
  <sheetViews>
    <sheetView view="pageBreakPreview" topLeftCell="A19" zoomScaleNormal="100" zoomScaleSheetLayoutView="100" workbookViewId="0">
      <selection activeCell="B31" sqref="B31:B33"/>
    </sheetView>
  </sheetViews>
  <sheetFormatPr defaultColWidth="15.5" defaultRowHeight="15.75"/>
  <cols>
    <col min="1" max="1" width="15.5" style="71" customWidth="1"/>
    <col min="2" max="2" width="23.25" style="72" customWidth="1"/>
    <col min="3" max="3" width="26.125" style="71" customWidth="1"/>
    <col min="4" max="6" width="15.5" style="73"/>
    <col min="7" max="7" width="6.125" style="73" customWidth="1"/>
    <col min="8" max="11" width="15.5" style="89"/>
    <col min="12" max="256" width="15.5" style="71"/>
    <col min="257" max="258" width="15.5" style="71" customWidth="1"/>
    <col min="259" max="259" width="26.125" style="71" customWidth="1"/>
    <col min="260" max="512" width="15.5" style="71"/>
    <col min="513" max="514" width="15.5" style="71" customWidth="1"/>
    <col min="515" max="515" width="26.125" style="71" customWidth="1"/>
    <col min="516" max="768" width="15.5" style="71"/>
    <col min="769" max="770" width="15.5" style="71" customWidth="1"/>
    <col min="771" max="771" width="26.125" style="71" customWidth="1"/>
    <col min="772" max="1024" width="15.5" style="71"/>
    <col min="1025" max="1026" width="15.5" style="71" customWidth="1"/>
    <col min="1027" max="1027" width="26.125" style="71" customWidth="1"/>
    <col min="1028" max="1280" width="15.5" style="71"/>
    <col min="1281" max="1282" width="15.5" style="71" customWidth="1"/>
    <col min="1283" max="1283" width="26.125" style="71" customWidth="1"/>
    <col min="1284" max="1536" width="15.5" style="71"/>
    <col min="1537" max="1538" width="15.5" style="71" customWidth="1"/>
    <col min="1539" max="1539" width="26.125" style="71" customWidth="1"/>
    <col min="1540" max="1792" width="15.5" style="71"/>
    <col min="1793" max="1794" width="15.5" style="71" customWidth="1"/>
    <col min="1795" max="1795" width="26.125" style="71" customWidth="1"/>
    <col min="1796" max="2048" width="15.5" style="71"/>
    <col min="2049" max="2050" width="15.5" style="71" customWidth="1"/>
    <col min="2051" max="2051" width="26.125" style="71" customWidth="1"/>
    <col min="2052" max="2304" width="15.5" style="71"/>
    <col min="2305" max="2306" width="15.5" style="71" customWidth="1"/>
    <col min="2307" max="2307" width="26.125" style="71" customWidth="1"/>
    <col min="2308" max="2560" width="15.5" style="71"/>
    <col min="2561" max="2562" width="15.5" style="71" customWidth="1"/>
    <col min="2563" max="2563" width="26.125" style="71" customWidth="1"/>
    <col min="2564" max="2816" width="15.5" style="71"/>
    <col min="2817" max="2818" width="15.5" style="71" customWidth="1"/>
    <col min="2819" max="2819" width="26.125" style="71" customWidth="1"/>
    <col min="2820" max="3072" width="15.5" style="71"/>
    <col min="3073" max="3074" width="15.5" style="71" customWidth="1"/>
    <col min="3075" max="3075" width="26.125" style="71" customWidth="1"/>
    <col min="3076" max="3328" width="15.5" style="71"/>
    <col min="3329" max="3330" width="15.5" style="71" customWidth="1"/>
    <col min="3331" max="3331" width="26.125" style="71" customWidth="1"/>
    <col min="3332" max="3584" width="15.5" style="71"/>
    <col min="3585" max="3586" width="15.5" style="71" customWidth="1"/>
    <col min="3587" max="3587" width="26.125" style="71" customWidth="1"/>
    <col min="3588" max="3840" width="15.5" style="71"/>
    <col min="3841" max="3842" width="15.5" style="71" customWidth="1"/>
    <col min="3843" max="3843" width="26.125" style="71" customWidth="1"/>
    <col min="3844" max="4096" width="15.5" style="71"/>
    <col min="4097" max="4098" width="15.5" style="71" customWidth="1"/>
    <col min="4099" max="4099" width="26.125" style="71" customWidth="1"/>
    <col min="4100" max="4352" width="15.5" style="71"/>
    <col min="4353" max="4354" width="15.5" style="71" customWidth="1"/>
    <col min="4355" max="4355" width="26.125" style="71" customWidth="1"/>
    <col min="4356" max="4608" width="15.5" style="71"/>
    <col min="4609" max="4610" width="15.5" style="71" customWidth="1"/>
    <col min="4611" max="4611" width="26.125" style="71" customWidth="1"/>
    <col min="4612" max="4864" width="15.5" style="71"/>
    <col min="4865" max="4866" width="15.5" style="71" customWidth="1"/>
    <col min="4867" max="4867" width="26.125" style="71" customWidth="1"/>
    <col min="4868" max="5120" width="15.5" style="71"/>
    <col min="5121" max="5122" width="15.5" style="71" customWidth="1"/>
    <col min="5123" max="5123" width="26.125" style="71" customWidth="1"/>
    <col min="5124" max="5376" width="15.5" style="71"/>
    <col min="5377" max="5378" width="15.5" style="71" customWidth="1"/>
    <col min="5379" max="5379" width="26.125" style="71" customWidth="1"/>
    <col min="5380" max="5632" width="15.5" style="71"/>
    <col min="5633" max="5634" width="15.5" style="71" customWidth="1"/>
    <col min="5635" max="5635" width="26.125" style="71" customWidth="1"/>
    <col min="5636" max="5888" width="15.5" style="71"/>
    <col min="5889" max="5890" width="15.5" style="71" customWidth="1"/>
    <col min="5891" max="5891" width="26.125" style="71" customWidth="1"/>
    <col min="5892" max="6144" width="15.5" style="71"/>
    <col min="6145" max="6146" width="15.5" style="71" customWidth="1"/>
    <col min="6147" max="6147" width="26.125" style="71" customWidth="1"/>
    <col min="6148" max="6400" width="15.5" style="71"/>
    <col min="6401" max="6402" width="15.5" style="71" customWidth="1"/>
    <col min="6403" max="6403" width="26.125" style="71" customWidth="1"/>
    <col min="6404" max="6656" width="15.5" style="71"/>
    <col min="6657" max="6658" width="15.5" style="71" customWidth="1"/>
    <col min="6659" max="6659" width="26.125" style="71" customWidth="1"/>
    <col min="6660" max="6912" width="15.5" style="71"/>
    <col min="6913" max="6914" width="15.5" style="71" customWidth="1"/>
    <col min="6915" max="6915" width="26.125" style="71" customWidth="1"/>
    <col min="6916" max="7168" width="15.5" style="71"/>
    <col min="7169" max="7170" width="15.5" style="71" customWidth="1"/>
    <col min="7171" max="7171" width="26.125" style="71" customWidth="1"/>
    <col min="7172" max="7424" width="15.5" style="71"/>
    <col min="7425" max="7426" width="15.5" style="71" customWidth="1"/>
    <col min="7427" max="7427" width="26.125" style="71" customWidth="1"/>
    <col min="7428" max="7680" width="15.5" style="71"/>
    <col min="7681" max="7682" width="15.5" style="71" customWidth="1"/>
    <col min="7683" max="7683" width="26.125" style="71" customWidth="1"/>
    <col min="7684" max="7936" width="15.5" style="71"/>
    <col min="7937" max="7938" width="15.5" style="71" customWidth="1"/>
    <col min="7939" max="7939" width="26.125" style="71" customWidth="1"/>
    <col min="7940" max="8192" width="15.5" style="71"/>
    <col min="8193" max="8194" width="15.5" style="71" customWidth="1"/>
    <col min="8195" max="8195" width="26.125" style="71" customWidth="1"/>
    <col min="8196" max="8448" width="15.5" style="71"/>
    <col min="8449" max="8450" width="15.5" style="71" customWidth="1"/>
    <col min="8451" max="8451" width="26.125" style="71" customWidth="1"/>
    <col min="8452" max="8704" width="15.5" style="71"/>
    <col min="8705" max="8706" width="15.5" style="71" customWidth="1"/>
    <col min="8707" max="8707" width="26.125" style="71" customWidth="1"/>
    <col min="8708" max="8960" width="15.5" style="71"/>
    <col min="8961" max="8962" width="15.5" style="71" customWidth="1"/>
    <col min="8963" max="8963" width="26.125" style="71" customWidth="1"/>
    <col min="8964" max="9216" width="15.5" style="71"/>
    <col min="9217" max="9218" width="15.5" style="71" customWidth="1"/>
    <col min="9219" max="9219" width="26.125" style="71" customWidth="1"/>
    <col min="9220" max="9472" width="15.5" style="71"/>
    <col min="9473" max="9474" width="15.5" style="71" customWidth="1"/>
    <col min="9475" max="9475" width="26.125" style="71" customWidth="1"/>
    <col min="9476" max="9728" width="15.5" style="71"/>
    <col min="9729" max="9730" width="15.5" style="71" customWidth="1"/>
    <col min="9731" max="9731" width="26.125" style="71" customWidth="1"/>
    <col min="9732" max="9984" width="15.5" style="71"/>
    <col min="9985" max="9986" width="15.5" style="71" customWidth="1"/>
    <col min="9987" max="9987" width="26.125" style="71" customWidth="1"/>
    <col min="9988" max="10240" width="15.5" style="71"/>
    <col min="10241" max="10242" width="15.5" style="71" customWidth="1"/>
    <col min="10243" max="10243" width="26.125" style="71" customWidth="1"/>
    <col min="10244" max="10496" width="15.5" style="71"/>
    <col min="10497" max="10498" width="15.5" style="71" customWidth="1"/>
    <col min="10499" max="10499" width="26.125" style="71" customWidth="1"/>
    <col min="10500" max="10752" width="15.5" style="71"/>
    <col min="10753" max="10754" width="15.5" style="71" customWidth="1"/>
    <col min="10755" max="10755" width="26.125" style="71" customWidth="1"/>
    <col min="10756" max="11008" width="15.5" style="71"/>
    <col min="11009" max="11010" width="15.5" style="71" customWidth="1"/>
    <col min="11011" max="11011" width="26.125" style="71" customWidth="1"/>
    <col min="11012" max="11264" width="15.5" style="71"/>
    <col min="11265" max="11266" width="15.5" style="71" customWidth="1"/>
    <col min="11267" max="11267" width="26.125" style="71" customWidth="1"/>
    <col min="11268" max="11520" width="15.5" style="71"/>
    <col min="11521" max="11522" width="15.5" style="71" customWidth="1"/>
    <col min="11523" max="11523" width="26.125" style="71" customWidth="1"/>
    <col min="11524" max="11776" width="15.5" style="71"/>
    <col min="11777" max="11778" width="15.5" style="71" customWidth="1"/>
    <col min="11779" max="11779" width="26.125" style="71" customWidth="1"/>
    <col min="11780" max="12032" width="15.5" style="71"/>
    <col min="12033" max="12034" width="15.5" style="71" customWidth="1"/>
    <col min="12035" max="12035" width="26.125" style="71" customWidth="1"/>
    <col min="12036" max="12288" width="15.5" style="71"/>
    <col min="12289" max="12290" width="15.5" style="71" customWidth="1"/>
    <col min="12291" max="12291" width="26.125" style="71" customWidth="1"/>
    <col min="12292" max="12544" width="15.5" style="71"/>
    <col min="12545" max="12546" width="15.5" style="71" customWidth="1"/>
    <col min="12547" max="12547" width="26.125" style="71" customWidth="1"/>
    <col min="12548" max="12800" width="15.5" style="71"/>
    <col min="12801" max="12802" width="15.5" style="71" customWidth="1"/>
    <col min="12803" max="12803" width="26.125" style="71" customWidth="1"/>
    <col min="12804" max="13056" width="15.5" style="71"/>
    <col min="13057" max="13058" width="15.5" style="71" customWidth="1"/>
    <col min="13059" max="13059" width="26.125" style="71" customWidth="1"/>
    <col min="13060" max="13312" width="15.5" style="71"/>
    <col min="13313" max="13314" width="15.5" style="71" customWidth="1"/>
    <col min="13315" max="13315" width="26.125" style="71" customWidth="1"/>
    <col min="13316" max="13568" width="15.5" style="71"/>
    <col min="13569" max="13570" width="15.5" style="71" customWidth="1"/>
    <col min="13571" max="13571" width="26.125" style="71" customWidth="1"/>
    <col min="13572" max="13824" width="15.5" style="71"/>
    <col min="13825" max="13826" width="15.5" style="71" customWidth="1"/>
    <col min="13827" max="13827" width="26.125" style="71" customWidth="1"/>
    <col min="13828" max="14080" width="15.5" style="71"/>
    <col min="14081" max="14082" width="15.5" style="71" customWidth="1"/>
    <col min="14083" max="14083" width="26.125" style="71" customWidth="1"/>
    <col min="14084" max="14336" width="15.5" style="71"/>
    <col min="14337" max="14338" width="15.5" style="71" customWidth="1"/>
    <col min="14339" max="14339" width="26.125" style="71" customWidth="1"/>
    <col min="14340" max="14592" width="15.5" style="71"/>
    <col min="14593" max="14594" width="15.5" style="71" customWidth="1"/>
    <col min="14595" max="14595" width="26.125" style="71" customWidth="1"/>
    <col min="14596" max="14848" width="15.5" style="71"/>
    <col min="14849" max="14850" width="15.5" style="71" customWidth="1"/>
    <col min="14851" max="14851" width="26.125" style="71" customWidth="1"/>
    <col min="14852" max="15104" width="15.5" style="71"/>
    <col min="15105" max="15106" width="15.5" style="71" customWidth="1"/>
    <col min="15107" max="15107" width="26.125" style="71" customWidth="1"/>
    <col min="15108" max="15360" width="15.5" style="71"/>
    <col min="15361" max="15362" width="15.5" style="71" customWidth="1"/>
    <col min="15363" max="15363" width="26.125" style="71" customWidth="1"/>
    <col min="15364" max="15616" width="15.5" style="71"/>
    <col min="15617" max="15618" width="15.5" style="71" customWidth="1"/>
    <col min="15619" max="15619" width="26.125" style="71" customWidth="1"/>
    <col min="15620" max="15872" width="15.5" style="71"/>
    <col min="15873" max="15874" width="15.5" style="71" customWidth="1"/>
    <col min="15875" max="15875" width="26.125" style="71" customWidth="1"/>
    <col min="15876" max="16128" width="15.5" style="71"/>
    <col min="16129" max="16130" width="15.5" style="71" customWidth="1"/>
    <col min="16131" max="16131" width="26.125" style="71" customWidth="1"/>
    <col min="16132" max="16384" width="15.5" style="71"/>
  </cols>
  <sheetData>
    <row r="1" spans="1:31" ht="20.25">
      <c r="E1" s="327" t="s">
        <v>249</v>
      </c>
      <c r="F1" s="327"/>
    </row>
    <row r="2" spans="1:31" ht="15.75" customHeight="1">
      <c r="F2" s="74"/>
      <c r="G2" s="74"/>
      <c r="H2" s="340" t="s">
        <v>41</v>
      </c>
      <c r="I2" s="340"/>
      <c r="J2" s="340"/>
      <c r="K2" s="340"/>
    </row>
    <row r="3" spans="1:31" ht="30.75" customHeight="1">
      <c r="F3" s="74"/>
      <c r="G3" s="74"/>
      <c r="H3" s="340" t="s">
        <v>218</v>
      </c>
      <c r="I3" s="340"/>
      <c r="J3" s="340"/>
      <c r="K3" s="340"/>
    </row>
    <row r="4" spans="1:31" ht="15.75" customHeight="1">
      <c r="F4" s="74"/>
      <c r="G4" s="74"/>
      <c r="H4" s="75"/>
      <c r="I4" s="75"/>
      <c r="J4" s="75"/>
      <c r="K4" s="75"/>
    </row>
    <row r="5" spans="1:31" ht="18.75">
      <c r="A5" s="334" t="s">
        <v>0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spans="1:31" ht="18" customHeight="1">
      <c r="A6" s="334" t="s">
        <v>102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76"/>
      <c r="M6" s="76"/>
    </row>
    <row r="7" spans="1:31" ht="21.75" customHeight="1">
      <c r="A7" s="334" t="s">
        <v>236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76"/>
      <c r="M7" s="76"/>
    </row>
    <row r="8" spans="1:31" ht="18.75">
      <c r="A8" s="334" t="s">
        <v>103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76"/>
      <c r="M8" s="76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</row>
    <row r="9" spans="1:31" ht="18.75">
      <c r="A9" s="334" t="s">
        <v>104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76"/>
      <c r="M9" s="76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</row>
    <row r="10" spans="1:31" ht="18.75">
      <c r="A10" s="334" t="s">
        <v>13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76"/>
      <c r="M10" s="76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</row>
    <row r="11" spans="1:31" ht="18.75">
      <c r="A11" s="77"/>
      <c r="B11" s="77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</row>
    <row r="12" spans="1:31" ht="33" customHeight="1">
      <c r="A12" s="335" t="s">
        <v>105</v>
      </c>
      <c r="B12" s="331" t="s">
        <v>58</v>
      </c>
      <c r="C12" s="331" t="s">
        <v>59</v>
      </c>
      <c r="D12" s="337" t="s">
        <v>6</v>
      </c>
      <c r="E12" s="337"/>
      <c r="F12" s="337"/>
      <c r="G12" s="337"/>
      <c r="H12" s="338"/>
      <c r="I12" s="338"/>
      <c r="J12" s="338"/>
      <c r="K12" s="339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</row>
    <row r="13" spans="1:31" ht="31.5">
      <c r="A13" s="336"/>
      <c r="B13" s="333"/>
      <c r="C13" s="333"/>
      <c r="D13" s="78" t="s">
        <v>7</v>
      </c>
      <c r="E13" s="78" t="s">
        <v>8</v>
      </c>
      <c r="F13" s="78" t="s">
        <v>9</v>
      </c>
      <c r="G13" s="78" t="s">
        <v>10</v>
      </c>
      <c r="H13" s="184" t="s">
        <v>237</v>
      </c>
      <c r="I13" s="184" t="s">
        <v>163</v>
      </c>
      <c r="J13" s="184" t="s">
        <v>175</v>
      </c>
      <c r="K13" s="31" t="s">
        <v>198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s="216" customFormat="1" ht="31.5">
      <c r="A14" s="331" t="s">
        <v>106</v>
      </c>
      <c r="B14" s="331" t="s">
        <v>219</v>
      </c>
      <c r="C14" s="212" t="s">
        <v>107</v>
      </c>
      <c r="D14" s="213" t="s">
        <v>63</v>
      </c>
      <c r="E14" s="213" t="s">
        <v>63</v>
      </c>
      <c r="F14" s="213" t="s">
        <v>63</v>
      </c>
      <c r="G14" s="213" t="s">
        <v>63</v>
      </c>
      <c r="H14" s="214">
        <f>H16+H17+H18+H19</f>
        <v>36527.012000000002</v>
      </c>
      <c r="I14" s="214">
        <f t="shared" ref="I14:J14" si="0">I16+I17+I18+I19</f>
        <v>36527.012000000002</v>
      </c>
      <c r="J14" s="214">
        <f t="shared" si="0"/>
        <v>36527.012000000002</v>
      </c>
      <c r="K14" s="214">
        <f>SUM(H14:J14)</f>
        <v>109581.03600000001</v>
      </c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</row>
    <row r="15" spans="1:31">
      <c r="A15" s="332"/>
      <c r="B15" s="332"/>
      <c r="C15" s="79" t="s">
        <v>11</v>
      </c>
      <c r="D15" s="78"/>
      <c r="E15" s="78"/>
      <c r="F15" s="78"/>
      <c r="G15" s="78"/>
      <c r="H15" s="80"/>
      <c r="I15" s="80"/>
      <c r="J15" s="80"/>
      <c r="K15" s="80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</row>
    <row r="16" spans="1:31" ht="47.25">
      <c r="A16" s="332"/>
      <c r="B16" s="332"/>
      <c r="C16" s="79" t="s">
        <v>224</v>
      </c>
      <c r="D16" s="163" t="s">
        <v>204</v>
      </c>
      <c r="E16" s="205" t="s">
        <v>25</v>
      </c>
      <c r="F16" s="205" t="s">
        <v>111</v>
      </c>
      <c r="G16" s="78" t="s">
        <v>63</v>
      </c>
      <c r="H16" s="80">
        <f>H30</f>
        <v>0</v>
      </c>
      <c r="I16" s="80">
        <f t="shared" ref="I16:J16" si="1">I30</f>
        <v>0</v>
      </c>
      <c r="J16" s="80">
        <f t="shared" si="1"/>
        <v>0</v>
      </c>
      <c r="K16" s="80">
        <f>SUM(H16:J16)</f>
        <v>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</row>
    <row r="17" spans="1:31" ht="47.25">
      <c r="A17" s="332"/>
      <c r="B17" s="332"/>
      <c r="C17" s="79" t="s">
        <v>243</v>
      </c>
      <c r="D17" s="163" t="s">
        <v>195</v>
      </c>
      <c r="E17" s="205" t="s">
        <v>63</v>
      </c>
      <c r="F17" s="205" t="s">
        <v>63</v>
      </c>
      <c r="G17" s="130" t="s">
        <v>63</v>
      </c>
      <c r="H17" s="80">
        <f>H22+H27+H33</f>
        <v>36203.752</v>
      </c>
      <c r="I17" s="80">
        <f t="shared" ref="I17:J17" si="2">I22+I27+I33</f>
        <v>36203.752</v>
      </c>
      <c r="J17" s="80">
        <f t="shared" si="2"/>
        <v>36203.752</v>
      </c>
      <c r="K17" s="80">
        <f>SUM(H17:J17)</f>
        <v>108611.25599999999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</row>
    <row r="18" spans="1:31" ht="47.25">
      <c r="A18" s="332"/>
      <c r="B18" s="332"/>
      <c r="C18" s="79" t="s">
        <v>244</v>
      </c>
      <c r="D18" s="163" t="s">
        <v>196</v>
      </c>
      <c r="E18" s="205" t="s">
        <v>22</v>
      </c>
      <c r="F18" s="205" t="s">
        <v>112</v>
      </c>
      <c r="G18" s="78" t="s">
        <v>63</v>
      </c>
      <c r="H18" s="80">
        <f>H23</f>
        <v>323.26</v>
      </c>
      <c r="I18" s="80">
        <f t="shared" ref="I18:J19" si="3">I23</f>
        <v>323.26</v>
      </c>
      <c r="J18" s="80">
        <f t="shared" si="3"/>
        <v>323.26</v>
      </c>
      <c r="K18" s="80">
        <f>SUM(H18:J18)</f>
        <v>969.78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</row>
    <row r="19" spans="1:31" ht="47.25">
      <c r="A19" s="333"/>
      <c r="B19" s="333"/>
      <c r="C19" s="79" t="s">
        <v>250</v>
      </c>
      <c r="D19" s="163" t="s">
        <v>197</v>
      </c>
      <c r="E19" s="205" t="s">
        <v>22</v>
      </c>
      <c r="F19" s="205" t="s">
        <v>112</v>
      </c>
      <c r="G19" s="128" t="s">
        <v>63</v>
      </c>
      <c r="H19" s="80">
        <f>H24</f>
        <v>0</v>
      </c>
      <c r="I19" s="80">
        <f t="shared" si="3"/>
        <v>0</v>
      </c>
      <c r="J19" s="80">
        <f t="shared" si="3"/>
        <v>0</v>
      </c>
      <c r="K19" s="80">
        <f>SUM(H19:J19)</f>
        <v>0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ht="31.5" customHeight="1">
      <c r="A20" s="331" t="s">
        <v>3</v>
      </c>
      <c r="B20" s="331" t="s">
        <v>220</v>
      </c>
      <c r="C20" s="79" t="s">
        <v>107</v>
      </c>
      <c r="D20" s="163" t="s">
        <v>195</v>
      </c>
      <c r="E20" s="205" t="s">
        <v>22</v>
      </c>
      <c r="F20" s="205" t="s">
        <v>112</v>
      </c>
      <c r="G20" s="78" t="s">
        <v>63</v>
      </c>
      <c r="H20" s="80">
        <f>H22+H23+H24</f>
        <v>36117.012000000002</v>
      </c>
      <c r="I20" s="80">
        <f t="shared" ref="I20:J20" si="4">I22+I23+I24</f>
        <v>36117.012000000002</v>
      </c>
      <c r="J20" s="80">
        <f t="shared" si="4"/>
        <v>36117.012000000002</v>
      </c>
      <c r="K20" s="80">
        <f>SUM(H20:J20)</f>
        <v>108351.03600000001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</row>
    <row r="21" spans="1:31">
      <c r="A21" s="332"/>
      <c r="B21" s="332"/>
      <c r="C21" s="79" t="s">
        <v>11</v>
      </c>
      <c r="D21" s="78"/>
      <c r="E21" s="205"/>
      <c r="F21" s="205"/>
      <c r="G21" s="78"/>
      <c r="H21" s="80"/>
      <c r="I21" s="80"/>
      <c r="J21" s="80"/>
      <c r="K21" s="80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</row>
    <row r="22" spans="1:31" ht="47.25">
      <c r="A22" s="332"/>
      <c r="B22" s="332"/>
      <c r="C22" s="79" t="s">
        <v>243</v>
      </c>
      <c r="D22" s="163" t="s">
        <v>195</v>
      </c>
      <c r="E22" s="205" t="s">
        <v>22</v>
      </c>
      <c r="F22" s="205" t="s">
        <v>112</v>
      </c>
      <c r="G22" s="78" t="s">
        <v>63</v>
      </c>
      <c r="H22" s="80">
        <f>'ППП1-2'!H49</f>
        <v>35793.752</v>
      </c>
      <c r="I22" s="80">
        <f>'ППП1-2'!I49</f>
        <v>35793.752</v>
      </c>
      <c r="J22" s="80">
        <f>'ППП1-2'!J49</f>
        <v>35793.752</v>
      </c>
      <c r="K22" s="80">
        <f>SUM(H22:J22)</f>
        <v>107381.25599999999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</row>
    <row r="23" spans="1:31" ht="47.25">
      <c r="A23" s="332"/>
      <c r="B23" s="332"/>
      <c r="C23" s="79" t="s">
        <v>244</v>
      </c>
      <c r="D23" s="163" t="s">
        <v>196</v>
      </c>
      <c r="E23" s="205" t="s">
        <v>22</v>
      </c>
      <c r="F23" s="205" t="s">
        <v>112</v>
      </c>
      <c r="G23" s="78" t="s">
        <v>63</v>
      </c>
      <c r="H23" s="80">
        <f>'ППП1-2'!H50</f>
        <v>323.26</v>
      </c>
      <c r="I23" s="80">
        <f>'ППП1-2'!I50</f>
        <v>323.26</v>
      </c>
      <c r="J23" s="80">
        <f>'ППП1-2'!J50</f>
        <v>323.26</v>
      </c>
      <c r="K23" s="80">
        <f>SUM(H23:J23)</f>
        <v>969.78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</row>
    <row r="24" spans="1:31" ht="47.25">
      <c r="A24" s="333"/>
      <c r="B24" s="333"/>
      <c r="C24" s="79" t="s">
        <v>250</v>
      </c>
      <c r="D24" s="163" t="s">
        <v>197</v>
      </c>
      <c r="E24" s="205" t="s">
        <v>22</v>
      </c>
      <c r="F24" s="205" t="s">
        <v>112</v>
      </c>
      <c r="G24" s="128" t="s">
        <v>63</v>
      </c>
      <c r="H24" s="80">
        <f>'ППП1-2'!H51</f>
        <v>0</v>
      </c>
      <c r="I24" s="80">
        <f>'ППП1-2'!I51</f>
        <v>0</v>
      </c>
      <c r="J24" s="80">
        <f>'ППП1-2'!J51</f>
        <v>0</v>
      </c>
      <c r="K24" s="80">
        <f>SUM(H24:J24)</f>
        <v>0</v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ht="31.5">
      <c r="A25" s="329" t="s">
        <v>20</v>
      </c>
      <c r="B25" s="329" t="s">
        <v>221</v>
      </c>
      <c r="C25" s="79" t="s">
        <v>107</v>
      </c>
      <c r="D25" s="163" t="s">
        <v>195</v>
      </c>
      <c r="E25" s="205" t="s">
        <v>22</v>
      </c>
      <c r="F25" s="205" t="s">
        <v>113</v>
      </c>
      <c r="G25" s="78" t="s">
        <v>63</v>
      </c>
      <c r="H25" s="80">
        <f>H27</f>
        <v>400</v>
      </c>
      <c r="I25" s="80">
        <f>I27</f>
        <v>400</v>
      </c>
      <c r="J25" s="80">
        <f>J27</f>
        <v>400</v>
      </c>
      <c r="K25" s="80">
        <f>SUM(H25:J25)</f>
        <v>1200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</row>
    <row r="26" spans="1:31">
      <c r="A26" s="329"/>
      <c r="B26" s="329"/>
      <c r="C26" s="79" t="s">
        <v>11</v>
      </c>
      <c r="D26" s="78"/>
      <c r="E26" s="205"/>
      <c r="F26" s="205"/>
      <c r="G26" s="78"/>
      <c r="H26" s="80"/>
      <c r="I26" s="80"/>
      <c r="J26" s="80"/>
      <c r="K26" s="80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</row>
    <row r="27" spans="1:31" ht="47.25">
      <c r="A27" s="329"/>
      <c r="B27" s="329"/>
      <c r="C27" s="79" t="s">
        <v>243</v>
      </c>
      <c r="D27" s="163" t="s">
        <v>195</v>
      </c>
      <c r="E27" s="205" t="s">
        <v>22</v>
      </c>
      <c r="F27" s="205" t="s">
        <v>113</v>
      </c>
      <c r="G27" s="78" t="s">
        <v>63</v>
      </c>
      <c r="H27" s="80">
        <f>'ППП2-2'!H19</f>
        <v>400</v>
      </c>
      <c r="I27" s="80">
        <f>'ППП2-2'!I19</f>
        <v>400</v>
      </c>
      <c r="J27" s="80">
        <f>'ППП2-2'!J19</f>
        <v>400</v>
      </c>
      <c r="K27" s="80">
        <f>SUM(H27:J27)</f>
        <v>1200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</row>
    <row r="28" spans="1:31" ht="31.5">
      <c r="A28" s="329" t="s">
        <v>26</v>
      </c>
      <c r="B28" s="329" t="s">
        <v>222</v>
      </c>
      <c r="C28" s="79" t="s">
        <v>107</v>
      </c>
      <c r="D28" s="163" t="s">
        <v>204</v>
      </c>
      <c r="E28" s="205" t="s">
        <v>25</v>
      </c>
      <c r="F28" s="205" t="s">
        <v>111</v>
      </c>
      <c r="G28" s="78" t="s">
        <v>63</v>
      </c>
      <c r="H28" s="80">
        <f>H30</f>
        <v>0</v>
      </c>
      <c r="I28" s="80">
        <f>I30</f>
        <v>0</v>
      </c>
      <c r="J28" s="80">
        <f>J30</f>
        <v>0</v>
      </c>
      <c r="K28" s="80">
        <f>SUM(H28:J28)</f>
        <v>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</row>
    <row r="29" spans="1:31">
      <c r="A29" s="329"/>
      <c r="B29" s="329"/>
      <c r="C29" s="79" t="s">
        <v>11</v>
      </c>
      <c r="D29" s="78"/>
      <c r="E29" s="205"/>
      <c r="F29" s="205"/>
      <c r="G29" s="78"/>
      <c r="H29" s="80"/>
      <c r="I29" s="80"/>
      <c r="J29" s="80"/>
      <c r="K29" s="80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</row>
    <row r="30" spans="1:31" ht="47.25">
      <c r="A30" s="329"/>
      <c r="B30" s="329"/>
      <c r="C30" s="79" t="s">
        <v>224</v>
      </c>
      <c r="D30" s="163" t="s">
        <v>204</v>
      </c>
      <c r="E30" s="205" t="s">
        <v>25</v>
      </c>
      <c r="F30" s="205" t="s">
        <v>111</v>
      </c>
      <c r="G30" s="78" t="s">
        <v>63</v>
      </c>
      <c r="H30" s="80">
        <f>'ППП3-2'!H15</f>
        <v>0</v>
      </c>
      <c r="I30" s="80">
        <f>'ППП3-2'!I15</f>
        <v>0</v>
      </c>
      <c r="J30" s="80">
        <f>'ППП3-2'!J15</f>
        <v>0</v>
      </c>
      <c r="K30" s="80">
        <f>SUM(H30:J30)</f>
        <v>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</row>
    <row r="31" spans="1:31" ht="31.5">
      <c r="A31" s="329" t="s">
        <v>27</v>
      </c>
      <c r="B31" s="329" t="s">
        <v>223</v>
      </c>
      <c r="C31" s="79" t="s">
        <v>12</v>
      </c>
      <c r="D31" s="204" t="s">
        <v>195</v>
      </c>
      <c r="E31" s="205" t="s">
        <v>63</v>
      </c>
      <c r="F31" s="205" t="s">
        <v>114</v>
      </c>
      <c r="G31" s="78" t="s">
        <v>63</v>
      </c>
      <c r="H31" s="80">
        <f>'ППП4-2'!H16</f>
        <v>10</v>
      </c>
      <c r="I31" s="80">
        <f>'ППП4-2'!I16</f>
        <v>10</v>
      </c>
      <c r="J31" s="80">
        <f>'ППП4-2'!J16</f>
        <v>10</v>
      </c>
      <c r="K31" s="80">
        <f>SUM(H31:J31)</f>
        <v>30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</row>
    <row r="32" spans="1:31">
      <c r="A32" s="330"/>
      <c r="B32" s="329"/>
      <c r="C32" s="79" t="s">
        <v>11</v>
      </c>
      <c r="D32" s="78"/>
      <c r="E32" s="205"/>
      <c r="F32" s="205"/>
      <c r="G32" s="81"/>
      <c r="H32" s="82"/>
      <c r="I32" s="82"/>
      <c r="J32" s="80"/>
      <c r="K32" s="80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</row>
    <row r="33" spans="1:31" ht="52.5" customHeight="1">
      <c r="A33" s="330"/>
      <c r="B33" s="329"/>
      <c r="C33" s="79" t="s">
        <v>243</v>
      </c>
      <c r="D33" s="163" t="s">
        <v>195</v>
      </c>
      <c r="E33" s="205" t="s">
        <v>98</v>
      </c>
      <c r="F33" s="205" t="s">
        <v>114</v>
      </c>
      <c r="G33" s="78" t="s">
        <v>63</v>
      </c>
      <c r="H33" s="80">
        <f>'ППП4-2'!H13</f>
        <v>10</v>
      </c>
      <c r="I33" s="80">
        <f>'ППП4-2'!I13</f>
        <v>10</v>
      </c>
      <c r="J33" s="80">
        <f>'ППП4-2'!J13</f>
        <v>10</v>
      </c>
      <c r="K33" s="80">
        <f>SUM(H33:J33)</f>
        <v>30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</row>
    <row r="34" spans="1:31">
      <c r="A34" s="77"/>
      <c r="B34" s="77"/>
      <c r="C34" s="77"/>
      <c r="D34" s="83"/>
      <c r="E34" s="83"/>
      <c r="F34" s="83"/>
      <c r="G34" s="83"/>
      <c r="H34" s="84"/>
      <c r="I34" s="84"/>
      <c r="J34" s="84"/>
      <c r="K34" s="84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</row>
    <row r="35" spans="1:31" ht="15.75" hidden="1" customHeight="1">
      <c r="A35" s="85" t="s">
        <v>109</v>
      </c>
      <c r="B35" s="77"/>
      <c r="C35" s="77"/>
      <c r="D35" s="83"/>
      <c r="E35" s="86"/>
      <c r="F35" s="83"/>
      <c r="G35" s="83"/>
      <c r="H35" s="84"/>
      <c r="I35" s="84"/>
      <c r="J35" s="84"/>
      <c r="K35" s="84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</row>
    <row r="36" spans="1:31" ht="15.75" hidden="1" customHeight="1">
      <c r="A36" s="77"/>
      <c r="B36" s="77"/>
      <c r="C36" s="77"/>
      <c r="D36" s="83"/>
      <c r="E36" s="83" t="s">
        <v>110</v>
      </c>
      <c r="F36" s="83"/>
      <c r="G36" s="83"/>
      <c r="H36" s="84"/>
      <c r="I36" s="84"/>
      <c r="J36" s="84"/>
      <c r="K36" s="84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</row>
    <row r="37" spans="1:31">
      <c r="A37" s="328"/>
      <c r="B37" s="328"/>
      <c r="C37" s="328"/>
      <c r="D37" s="83"/>
      <c r="E37" s="83"/>
      <c r="F37" s="83"/>
      <c r="G37" s="83"/>
      <c r="H37" s="84"/>
      <c r="I37" s="84"/>
      <c r="J37" s="84"/>
      <c r="K37" s="84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</row>
    <row r="38" spans="1:31">
      <c r="A38" s="77"/>
      <c r="B38" s="77"/>
      <c r="C38" s="77"/>
      <c r="D38" s="83"/>
      <c r="E38" s="83"/>
      <c r="F38" s="83"/>
      <c r="G38" s="83"/>
      <c r="H38" s="87"/>
      <c r="I38" s="87"/>
      <c r="J38" s="87"/>
      <c r="K38" s="84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</row>
    <row r="39" spans="1:31">
      <c r="A39" s="77"/>
      <c r="B39" s="77"/>
      <c r="C39" s="77"/>
      <c r="D39" s="83"/>
      <c r="E39" s="83"/>
      <c r="F39" s="83"/>
      <c r="G39" s="83"/>
      <c r="H39" s="87"/>
      <c r="I39" s="87"/>
      <c r="J39" s="87"/>
      <c r="K39" s="84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</row>
    <row r="40" spans="1:31">
      <c r="A40" s="77"/>
      <c r="B40" s="77"/>
      <c r="C40" s="77"/>
      <c r="D40" s="83"/>
      <c r="E40" s="83"/>
      <c r="F40" s="83"/>
      <c r="G40" s="83"/>
      <c r="H40" s="84"/>
      <c r="I40" s="84"/>
      <c r="J40" s="84"/>
      <c r="K40" s="84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</row>
    <row r="41" spans="1:31" ht="15.75" customHeight="1">
      <c r="A41" s="328"/>
      <c r="B41" s="328"/>
      <c r="C41" s="328"/>
      <c r="D41" s="83"/>
      <c r="E41" s="83"/>
      <c r="F41" s="83"/>
      <c r="G41" s="83"/>
      <c r="H41" s="84"/>
      <c r="I41" s="84"/>
      <c r="J41" s="84"/>
      <c r="K41" s="84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</row>
    <row r="42" spans="1:31">
      <c r="A42" s="328"/>
      <c r="B42" s="328"/>
      <c r="C42" s="328"/>
      <c r="D42" s="83"/>
      <c r="E42" s="83"/>
      <c r="F42" s="83"/>
      <c r="G42" s="83"/>
      <c r="H42" s="84"/>
      <c r="I42" s="84"/>
      <c r="J42" s="84"/>
      <c r="K42" s="84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</row>
    <row r="43" spans="1:31">
      <c r="A43" s="88"/>
      <c r="B43" s="77"/>
      <c r="C43" s="77"/>
      <c r="D43" s="83"/>
      <c r="E43" s="83"/>
      <c r="F43" s="83"/>
      <c r="G43" s="83"/>
      <c r="H43" s="84"/>
      <c r="I43" s="84"/>
      <c r="J43" s="84"/>
      <c r="K43" s="84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</row>
    <row r="44" spans="1:31">
      <c r="A44" s="77"/>
      <c r="B44" s="77"/>
      <c r="C44" s="77"/>
      <c r="D44" s="83"/>
      <c r="E44" s="83"/>
      <c r="F44" s="83"/>
      <c r="G44" s="83"/>
      <c r="H44" s="84"/>
      <c r="I44" s="84"/>
      <c r="J44" s="84"/>
      <c r="K44" s="84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</row>
    <row r="45" spans="1:31">
      <c r="A45" s="77"/>
      <c r="B45" s="77"/>
      <c r="C45" s="77"/>
      <c r="D45" s="83"/>
      <c r="E45" s="83"/>
      <c r="F45" s="83"/>
      <c r="G45" s="83"/>
      <c r="H45" s="84"/>
      <c r="I45" s="84"/>
      <c r="J45" s="84"/>
      <c r="K45" s="84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</row>
    <row r="46" spans="1:31">
      <c r="A46" s="77"/>
      <c r="B46" s="77"/>
      <c r="C46" s="77"/>
      <c r="D46" s="83"/>
      <c r="E46" s="83"/>
      <c r="F46" s="83"/>
      <c r="G46" s="83"/>
      <c r="H46" s="84"/>
      <c r="I46" s="84"/>
      <c r="J46" s="84"/>
      <c r="K46" s="84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</row>
    <row r="47" spans="1:31">
      <c r="A47" s="77"/>
      <c r="B47" s="77"/>
      <c r="C47" s="77"/>
      <c r="D47" s="83"/>
      <c r="E47" s="83"/>
      <c r="F47" s="83"/>
      <c r="G47" s="83"/>
      <c r="H47" s="84"/>
      <c r="I47" s="84"/>
      <c r="J47" s="84"/>
      <c r="K47" s="84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</row>
    <row r="48" spans="1:31">
      <c r="A48" s="77"/>
      <c r="B48" s="77"/>
      <c r="C48" s="77"/>
      <c r="D48" s="83"/>
      <c r="E48" s="83"/>
      <c r="F48" s="83"/>
      <c r="G48" s="83"/>
      <c r="H48" s="84"/>
      <c r="I48" s="84"/>
      <c r="J48" s="84"/>
      <c r="K48" s="84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</row>
    <row r="49" spans="1:31">
      <c r="A49" s="77"/>
      <c r="B49" s="77"/>
      <c r="C49" s="77"/>
      <c r="D49" s="83"/>
      <c r="E49" s="83"/>
      <c r="F49" s="83"/>
      <c r="G49" s="83"/>
      <c r="H49" s="84"/>
      <c r="I49" s="84"/>
      <c r="J49" s="84"/>
      <c r="K49" s="84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</row>
    <row r="50" spans="1:31">
      <c r="A50" s="77"/>
      <c r="B50" s="77"/>
      <c r="C50" s="77"/>
      <c r="D50" s="83"/>
      <c r="E50" s="83"/>
      <c r="F50" s="83"/>
      <c r="G50" s="83"/>
      <c r="H50" s="84"/>
      <c r="I50" s="84"/>
      <c r="J50" s="84"/>
      <c r="K50" s="84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</row>
    <row r="51" spans="1:31">
      <c r="A51" s="77"/>
      <c r="B51" s="77"/>
      <c r="C51" s="77"/>
      <c r="D51" s="83"/>
      <c r="E51" s="83"/>
      <c r="F51" s="83"/>
      <c r="G51" s="83"/>
      <c r="H51" s="84"/>
      <c r="I51" s="84"/>
      <c r="J51" s="84"/>
      <c r="K51" s="84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</row>
    <row r="52" spans="1:31">
      <c r="A52" s="77"/>
      <c r="B52" s="77"/>
      <c r="C52" s="77"/>
      <c r="D52" s="83"/>
      <c r="E52" s="83"/>
      <c r="F52" s="83"/>
      <c r="G52" s="83"/>
      <c r="H52" s="84"/>
      <c r="I52" s="84"/>
      <c r="J52" s="84"/>
      <c r="K52" s="84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</row>
    <row r="53" spans="1:31">
      <c r="A53" s="77"/>
      <c r="B53" s="77"/>
      <c r="C53" s="77"/>
      <c r="D53" s="83"/>
      <c r="E53" s="83"/>
      <c r="F53" s="83"/>
      <c r="G53" s="83"/>
      <c r="H53" s="84"/>
      <c r="I53" s="84"/>
      <c r="J53" s="84"/>
      <c r="K53" s="84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</row>
    <row r="54" spans="1:31">
      <c r="A54" s="77"/>
      <c r="B54" s="77"/>
      <c r="C54" s="77"/>
      <c r="D54" s="83"/>
      <c r="E54" s="83"/>
      <c r="F54" s="83"/>
      <c r="G54" s="83"/>
      <c r="H54" s="84"/>
      <c r="I54" s="84"/>
      <c r="J54" s="84"/>
      <c r="K54" s="84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</row>
    <row r="55" spans="1:31">
      <c r="A55" s="77"/>
      <c r="B55" s="77"/>
      <c r="C55" s="77"/>
      <c r="D55" s="83"/>
      <c r="E55" s="83"/>
      <c r="F55" s="83"/>
      <c r="G55" s="83"/>
      <c r="H55" s="84"/>
      <c r="I55" s="84"/>
      <c r="J55" s="84"/>
      <c r="K55" s="84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</row>
    <row r="56" spans="1:31">
      <c r="A56" s="77"/>
      <c r="B56" s="77"/>
      <c r="C56" s="77"/>
      <c r="D56" s="83"/>
      <c r="E56" s="83"/>
      <c r="F56" s="83"/>
      <c r="G56" s="83"/>
      <c r="H56" s="84"/>
      <c r="I56" s="84"/>
      <c r="J56" s="84"/>
      <c r="K56" s="84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</row>
    <row r="57" spans="1:31">
      <c r="A57" s="77"/>
      <c r="B57" s="77"/>
      <c r="C57" s="77"/>
      <c r="D57" s="83"/>
      <c r="E57" s="83"/>
      <c r="F57" s="83"/>
      <c r="G57" s="83"/>
      <c r="H57" s="84"/>
      <c r="I57" s="84"/>
      <c r="J57" s="84"/>
      <c r="K57" s="84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</row>
    <row r="58" spans="1:31">
      <c r="A58" s="77"/>
      <c r="B58" s="77"/>
      <c r="C58" s="77"/>
      <c r="D58" s="83"/>
      <c r="E58" s="83"/>
      <c r="F58" s="83"/>
      <c r="G58" s="83"/>
      <c r="H58" s="84"/>
      <c r="I58" s="84"/>
      <c r="J58" s="84"/>
      <c r="K58" s="84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</row>
    <row r="59" spans="1:31">
      <c r="A59" s="77"/>
      <c r="B59" s="77"/>
      <c r="C59" s="77"/>
      <c r="D59" s="83"/>
      <c r="E59" s="83"/>
      <c r="F59" s="83"/>
      <c r="G59" s="83"/>
      <c r="H59" s="84"/>
      <c r="I59" s="84"/>
      <c r="J59" s="84"/>
      <c r="K59" s="84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</row>
    <row r="60" spans="1:31">
      <c r="A60" s="77"/>
      <c r="B60" s="77"/>
      <c r="C60" s="77"/>
      <c r="D60" s="83"/>
      <c r="E60" s="83"/>
      <c r="F60" s="83"/>
      <c r="G60" s="83"/>
      <c r="H60" s="84"/>
      <c r="I60" s="84"/>
      <c r="J60" s="84"/>
      <c r="K60" s="84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</row>
    <row r="61" spans="1:31">
      <c r="A61" s="77"/>
      <c r="B61" s="77"/>
      <c r="C61" s="77"/>
      <c r="D61" s="83"/>
      <c r="E61" s="83"/>
      <c r="F61" s="83"/>
      <c r="G61" s="83"/>
      <c r="H61" s="84"/>
      <c r="I61" s="84"/>
      <c r="J61" s="84"/>
      <c r="K61" s="84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</row>
    <row r="62" spans="1:31">
      <c r="A62" s="77"/>
      <c r="B62" s="77"/>
      <c r="C62" s="77"/>
      <c r="D62" s="83"/>
      <c r="E62" s="83"/>
      <c r="F62" s="83"/>
      <c r="G62" s="83"/>
      <c r="H62" s="84"/>
      <c r="I62" s="84"/>
      <c r="J62" s="84"/>
      <c r="K62" s="84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</row>
    <row r="63" spans="1:31">
      <c r="A63" s="77"/>
      <c r="B63" s="77"/>
      <c r="C63" s="77"/>
      <c r="D63" s="83"/>
      <c r="E63" s="83"/>
      <c r="F63" s="83"/>
      <c r="G63" s="83"/>
      <c r="H63" s="84"/>
      <c r="I63" s="84"/>
      <c r="J63" s="84"/>
      <c r="K63" s="84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</row>
    <row r="64" spans="1:31">
      <c r="A64" s="77"/>
      <c r="B64" s="77"/>
      <c r="C64" s="77"/>
      <c r="D64" s="83"/>
      <c r="E64" s="83"/>
      <c r="F64" s="83"/>
      <c r="G64" s="83"/>
      <c r="H64" s="84"/>
      <c r="I64" s="84"/>
      <c r="J64" s="84"/>
      <c r="K64" s="84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</row>
    <row r="65" spans="1:31">
      <c r="A65" s="77"/>
      <c r="B65" s="77"/>
      <c r="C65" s="77"/>
      <c r="D65" s="83"/>
      <c r="E65" s="83"/>
      <c r="F65" s="83"/>
      <c r="G65" s="83"/>
      <c r="H65" s="84"/>
      <c r="I65" s="84"/>
      <c r="J65" s="84"/>
      <c r="K65" s="84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</row>
    <row r="66" spans="1:31">
      <c r="A66" s="77"/>
      <c r="B66" s="77"/>
      <c r="C66" s="77"/>
      <c r="D66" s="83"/>
      <c r="E66" s="83"/>
      <c r="F66" s="83"/>
      <c r="G66" s="83"/>
      <c r="H66" s="84"/>
      <c r="I66" s="84"/>
      <c r="J66" s="84"/>
      <c r="K66" s="84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</row>
    <row r="67" spans="1:31">
      <c r="A67" s="77"/>
      <c r="B67" s="77"/>
      <c r="C67" s="77"/>
      <c r="D67" s="83"/>
      <c r="E67" s="83"/>
      <c r="F67" s="83"/>
      <c r="G67" s="83"/>
      <c r="H67" s="84"/>
      <c r="I67" s="84"/>
      <c r="J67" s="84"/>
      <c r="K67" s="84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</row>
    <row r="68" spans="1:31">
      <c r="A68" s="77"/>
      <c r="B68" s="77"/>
      <c r="C68" s="77"/>
      <c r="D68" s="83"/>
      <c r="E68" s="83"/>
      <c r="F68" s="83"/>
      <c r="G68" s="83"/>
      <c r="H68" s="84"/>
      <c r="I68" s="84"/>
      <c r="J68" s="84"/>
      <c r="K68" s="84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</row>
    <row r="69" spans="1:31">
      <c r="A69" s="77"/>
      <c r="B69" s="77"/>
      <c r="C69" s="77"/>
      <c r="D69" s="83"/>
      <c r="E69" s="83"/>
      <c r="F69" s="83"/>
      <c r="G69" s="83"/>
      <c r="H69" s="84"/>
      <c r="I69" s="84"/>
      <c r="J69" s="84"/>
      <c r="K69" s="84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</row>
    <row r="70" spans="1:31">
      <c r="A70" s="77"/>
      <c r="B70" s="77"/>
      <c r="C70" s="77"/>
      <c r="D70" s="83"/>
      <c r="E70" s="83"/>
      <c r="F70" s="83"/>
      <c r="G70" s="83"/>
      <c r="H70" s="84"/>
      <c r="I70" s="84"/>
      <c r="J70" s="84"/>
      <c r="K70" s="84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</row>
    <row r="71" spans="1:31">
      <c r="A71" s="77"/>
      <c r="B71" s="77"/>
      <c r="C71" s="77"/>
      <c r="D71" s="83"/>
      <c r="E71" s="83"/>
      <c r="F71" s="83"/>
      <c r="G71" s="83"/>
      <c r="H71" s="84"/>
      <c r="I71" s="84"/>
      <c r="J71" s="84"/>
      <c r="K71" s="84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</row>
    <row r="72" spans="1:31">
      <c r="A72" s="77"/>
      <c r="B72" s="77"/>
      <c r="C72" s="77"/>
      <c r="D72" s="83"/>
      <c r="E72" s="83"/>
      <c r="F72" s="83"/>
      <c r="G72" s="83"/>
      <c r="H72" s="84"/>
      <c r="I72" s="84"/>
      <c r="J72" s="84"/>
      <c r="K72" s="84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</row>
    <row r="73" spans="1:31">
      <c r="A73" s="77"/>
      <c r="B73" s="77"/>
      <c r="C73" s="77"/>
      <c r="D73" s="83"/>
      <c r="E73" s="83"/>
      <c r="F73" s="83"/>
      <c r="G73" s="83"/>
      <c r="H73" s="84"/>
      <c r="I73" s="84"/>
      <c r="J73" s="84"/>
      <c r="K73" s="84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</row>
  </sheetData>
  <mergeCells count="28">
    <mergeCell ref="A8:K8"/>
    <mergeCell ref="H2:K2"/>
    <mergeCell ref="H3:K3"/>
    <mergeCell ref="A5:K5"/>
    <mergeCell ref="A6:K6"/>
    <mergeCell ref="A7:K7"/>
    <mergeCell ref="C11:M11"/>
    <mergeCell ref="A12:A13"/>
    <mergeCell ref="B12:B13"/>
    <mergeCell ref="C12:C13"/>
    <mergeCell ref="D12:G12"/>
    <mergeCell ref="H12:K12"/>
    <mergeCell ref="E1:F1"/>
    <mergeCell ref="A41:C41"/>
    <mergeCell ref="A42:C42"/>
    <mergeCell ref="A28:A30"/>
    <mergeCell ref="B28:B30"/>
    <mergeCell ref="A31:A33"/>
    <mergeCell ref="B31:B33"/>
    <mergeCell ref="A37:C37"/>
    <mergeCell ref="A25:A27"/>
    <mergeCell ref="B25:B27"/>
    <mergeCell ref="B20:B24"/>
    <mergeCell ref="A20:A24"/>
    <mergeCell ref="A14:A19"/>
    <mergeCell ref="B14:B19"/>
    <mergeCell ref="A9:K9"/>
    <mergeCell ref="A10:K10"/>
  </mergeCells>
  <pageMargins left="1.1811023622047245" right="0.23622047244094491" top="0.39370078740157483" bottom="0.39370078740157483" header="0.31496062992125984" footer="0.31496062992125984"/>
  <pageSetup paperSize="9" scale="4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86"/>
  <sheetViews>
    <sheetView view="pageBreakPreview" topLeftCell="A35" zoomScaleNormal="100" zoomScaleSheetLayoutView="100" workbookViewId="0">
      <selection activeCell="K57" sqref="K57"/>
    </sheetView>
  </sheetViews>
  <sheetFormatPr defaultRowHeight="15.75"/>
  <cols>
    <col min="1" max="1" width="27.5" style="77" customWidth="1"/>
    <col min="2" max="2" width="33.875" style="77" customWidth="1"/>
    <col min="3" max="3" width="37.75" style="77" customWidth="1"/>
    <col min="4" max="4" width="13" style="84" customWidth="1"/>
    <col min="5" max="6" width="10.875" style="84" customWidth="1"/>
    <col min="7" max="7" width="13.875" style="84" customWidth="1"/>
    <col min="8" max="256" width="9" style="77"/>
    <col min="257" max="257" width="27.5" style="77" customWidth="1"/>
    <col min="258" max="258" width="33.875" style="77" customWidth="1"/>
    <col min="259" max="259" width="37.75" style="77" customWidth="1"/>
    <col min="260" max="260" width="13" style="77" customWidth="1"/>
    <col min="261" max="262" width="10.875" style="77" customWidth="1"/>
    <col min="263" max="263" width="13.875" style="77" customWidth="1"/>
    <col min="264" max="512" width="9" style="77"/>
    <col min="513" max="513" width="27.5" style="77" customWidth="1"/>
    <col min="514" max="514" width="33.875" style="77" customWidth="1"/>
    <col min="515" max="515" width="37.75" style="77" customWidth="1"/>
    <col min="516" max="516" width="13" style="77" customWidth="1"/>
    <col min="517" max="518" width="10.875" style="77" customWidth="1"/>
    <col min="519" max="519" width="13.875" style="77" customWidth="1"/>
    <col min="520" max="768" width="9" style="77"/>
    <col min="769" max="769" width="27.5" style="77" customWidth="1"/>
    <col min="770" max="770" width="33.875" style="77" customWidth="1"/>
    <col min="771" max="771" width="37.75" style="77" customWidth="1"/>
    <col min="772" max="772" width="13" style="77" customWidth="1"/>
    <col min="773" max="774" width="10.875" style="77" customWidth="1"/>
    <col min="775" max="775" width="13.875" style="77" customWidth="1"/>
    <col min="776" max="1024" width="9" style="77"/>
    <col min="1025" max="1025" width="27.5" style="77" customWidth="1"/>
    <col min="1026" max="1026" width="33.875" style="77" customWidth="1"/>
    <col min="1027" max="1027" width="37.75" style="77" customWidth="1"/>
    <col min="1028" max="1028" width="13" style="77" customWidth="1"/>
    <col min="1029" max="1030" width="10.875" style="77" customWidth="1"/>
    <col min="1031" max="1031" width="13.875" style="77" customWidth="1"/>
    <col min="1032" max="1280" width="9" style="77"/>
    <col min="1281" max="1281" width="27.5" style="77" customWidth="1"/>
    <col min="1282" max="1282" width="33.875" style="77" customWidth="1"/>
    <col min="1283" max="1283" width="37.75" style="77" customWidth="1"/>
    <col min="1284" max="1284" width="13" style="77" customWidth="1"/>
    <col min="1285" max="1286" width="10.875" style="77" customWidth="1"/>
    <col min="1287" max="1287" width="13.875" style="77" customWidth="1"/>
    <col min="1288" max="1536" width="9" style="77"/>
    <col min="1537" max="1537" width="27.5" style="77" customWidth="1"/>
    <col min="1538" max="1538" width="33.875" style="77" customWidth="1"/>
    <col min="1539" max="1539" width="37.75" style="77" customWidth="1"/>
    <col min="1540" max="1540" width="13" style="77" customWidth="1"/>
    <col min="1541" max="1542" width="10.875" style="77" customWidth="1"/>
    <col min="1543" max="1543" width="13.875" style="77" customWidth="1"/>
    <col min="1544" max="1792" width="9" style="77"/>
    <col min="1793" max="1793" width="27.5" style="77" customWidth="1"/>
    <col min="1794" max="1794" width="33.875" style="77" customWidth="1"/>
    <col min="1795" max="1795" width="37.75" style="77" customWidth="1"/>
    <col min="1796" max="1796" width="13" style="77" customWidth="1"/>
    <col min="1797" max="1798" width="10.875" style="77" customWidth="1"/>
    <col min="1799" max="1799" width="13.875" style="77" customWidth="1"/>
    <col min="1800" max="2048" width="9" style="77"/>
    <col min="2049" max="2049" width="27.5" style="77" customWidth="1"/>
    <col min="2050" max="2050" width="33.875" style="77" customWidth="1"/>
    <col min="2051" max="2051" width="37.75" style="77" customWidth="1"/>
    <col min="2052" max="2052" width="13" style="77" customWidth="1"/>
    <col min="2053" max="2054" width="10.875" style="77" customWidth="1"/>
    <col min="2055" max="2055" width="13.875" style="77" customWidth="1"/>
    <col min="2056" max="2304" width="9" style="77"/>
    <col min="2305" max="2305" width="27.5" style="77" customWidth="1"/>
    <col min="2306" max="2306" width="33.875" style="77" customWidth="1"/>
    <col min="2307" max="2307" width="37.75" style="77" customWidth="1"/>
    <col min="2308" max="2308" width="13" style="77" customWidth="1"/>
    <col min="2309" max="2310" width="10.875" style="77" customWidth="1"/>
    <col min="2311" max="2311" width="13.875" style="77" customWidth="1"/>
    <col min="2312" max="2560" width="9" style="77"/>
    <col min="2561" max="2561" width="27.5" style="77" customWidth="1"/>
    <col min="2562" max="2562" width="33.875" style="77" customWidth="1"/>
    <col min="2563" max="2563" width="37.75" style="77" customWidth="1"/>
    <col min="2564" max="2564" width="13" style="77" customWidth="1"/>
    <col min="2565" max="2566" width="10.875" style="77" customWidth="1"/>
    <col min="2567" max="2567" width="13.875" style="77" customWidth="1"/>
    <col min="2568" max="2816" width="9" style="77"/>
    <col min="2817" max="2817" width="27.5" style="77" customWidth="1"/>
    <col min="2818" max="2818" width="33.875" style="77" customWidth="1"/>
    <col min="2819" max="2819" width="37.75" style="77" customWidth="1"/>
    <col min="2820" max="2820" width="13" style="77" customWidth="1"/>
    <col min="2821" max="2822" width="10.875" style="77" customWidth="1"/>
    <col min="2823" max="2823" width="13.875" style="77" customWidth="1"/>
    <col min="2824" max="3072" width="9" style="77"/>
    <col min="3073" max="3073" width="27.5" style="77" customWidth="1"/>
    <col min="3074" max="3074" width="33.875" style="77" customWidth="1"/>
    <col min="3075" max="3075" width="37.75" style="77" customWidth="1"/>
    <col min="3076" max="3076" width="13" style="77" customWidth="1"/>
    <col min="3077" max="3078" width="10.875" style="77" customWidth="1"/>
    <col min="3079" max="3079" width="13.875" style="77" customWidth="1"/>
    <col min="3080" max="3328" width="9" style="77"/>
    <col min="3329" max="3329" width="27.5" style="77" customWidth="1"/>
    <col min="3330" max="3330" width="33.875" style="77" customWidth="1"/>
    <col min="3331" max="3331" width="37.75" style="77" customWidth="1"/>
    <col min="3332" max="3332" width="13" style="77" customWidth="1"/>
    <col min="3333" max="3334" width="10.875" style="77" customWidth="1"/>
    <col min="3335" max="3335" width="13.875" style="77" customWidth="1"/>
    <col min="3336" max="3584" width="9" style="77"/>
    <col min="3585" max="3585" width="27.5" style="77" customWidth="1"/>
    <col min="3586" max="3586" width="33.875" style="77" customWidth="1"/>
    <col min="3587" max="3587" width="37.75" style="77" customWidth="1"/>
    <col min="3588" max="3588" width="13" style="77" customWidth="1"/>
    <col min="3589" max="3590" width="10.875" style="77" customWidth="1"/>
    <col min="3591" max="3591" width="13.875" style="77" customWidth="1"/>
    <col min="3592" max="3840" width="9" style="77"/>
    <col min="3841" max="3841" width="27.5" style="77" customWidth="1"/>
    <col min="3842" max="3842" width="33.875" style="77" customWidth="1"/>
    <col min="3843" max="3843" width="37.75" style="77" customWidth="1"/>
    <col min="3844" max="3844" width="13" style="77" customWidth="1"/>
    <col min="3845" max="3846" width="10.875" style="77" customWidth="1"/>
    <col min="3847" max="3847" width="13.875" style="77" customWidth="1"/>
    <col min="3848" max="4096" width="9" style="77"/>
    <col min="4097" max="4097" width="27.5" style="77" customWidth="1"/>
    <col min="4098" max="4098" width="33.875" style="77" customWidth="1"/>
    <col min="4099" max="4099" width="37.75" style="77" customWidth="1"/>
    <col min="4100" max="4100" width="13" style="77" customWidth="1"/>
    <col min="4101" max="4102" width="10.875" style="77" customWidth="1"/>
    <col min="4103" max="4103" width="13.875" style="77" customWidth="1"/>
    <col min="4104" max="4352" width="9" style="77"/>
    <col min="4353" max="4353" width="27.5" style="77" customWidth="1"/>
    <col min="4354" max="4354" width="33.875" style="77" customWidth="1"/>
    <col min="4355" max="4355" width="37.75" style="77" customWidth="1"/>
    <col min="4356" max="4356" width="13" style="77" customWidth="1"/>
    <col min="4357" max="4358" width="10.875" style="77" customWidth="1"/>
    <col min="4359" max="4359" width="13.875" style="77" customWidth="1"/>
    <col min="4360" max="4608" width="9" style="77"/>
    <col min="4609" max="4609" width="27.5" style="77" customWidth="1"/>
    <col min="4610" max="4610" width="33.875" style="77" customWidth="1"/>
    <col min="4611" max="4611" width="37.75" style="77" customWidth="1"/>
    <col min="4612" max="4612" width="13" style="77" customWidth="1"/>
    <col min="4613" max="4614" width="10.875" style="77" customWidth="1"/>
    <col min="4615" max="4615" width="13.875" style="77" customWidth="1"/>
    <col min="4616" max="4864" width="9" style="77"/>
    <col min="4865" max="4865" width="27.5" style="77" customWidth="1"/>
    <col min="4866" max="4866" width="33.875" style="77" customWidth="1"/>
    <col min="4867" max="4867" width="37.75" style="77" customWidth="1"/>
    <col min="4868" max="4868" width="13" style="77" customWidth="1"/>
    <col min="4869" max="4870" width="10.875" style="77" customWidth="1"/>
    <col min="4871" max="4871" width="13.875" style="77" customWidth="1"/>
    <col min="4872" max="5120" width="9" style="77"/>
    <col min="5121" max="5121" width="27.5" style="77" customWidth="1"/>
    <col min="5122" max="5122" width="33.875" style="77" customWidth="1"/>
    <col min="5123" max="5123" width="37.75" style="77" customWidth="1"/>
    <col min="5124" max="5124" width="13" style="77" customWidth="1"/>
    <col min="5125" max="5126" width="10.875" style="77" customWidth="1"/>
    <col min="5127" max="5127" width="13.875" style="77" customWidth="1"/>
    <col min="5128" max="5376" width="9" style="77"/>
    <col min="5377" max="5377" width="27.5" style="77" customWidth="1"/>
    <col min="5378" max="5378" width="33.875" style="77" customWidth="1"/>
    <col min="5379" max="5379" width="37.75" style="77" customWidth="1"/>
    <col min="5380" max="5380" width="13" style="77" customWidth="1"/>
    <col min="5381" max="5382" width="10.875" style="77" customWidth="1"/>
    <col min="5383" max="5383" width="13.875" style="77" customWidth="1"/>
    <col min="5384" max="5632" width="9" style="77"/>
    <col min="5633" max="5633" width="27.5" style="77" customWidth="1"/>
    <col min="5634" max="5634" width="33.875" style="77" customWidth="1"/>
    <col min="5635" max="5635" width="37.75" style="77" customWidth="1"/>
    <col min="5636" max="5636" width="13" style="77" customWidth="1"/>
    <col min="5637" max="5638" width="10.875" style="77" customWidth="1"/>
    <col min="5639" max="5639" width="13.875" style="77" customWidth="1"/>
    <col min="5640" max="5888" width="9" style="77"/>
    <col min="5889" max="5889" width="27.5" style="77" customWidth="1"/>
    <col min="5890" max="5890" width="33.875" style="77" customWidth="1"/>
    <col min="5891" max="5891" width="37.75" style="77" customWidth="1"/>
    <col min="5892" max="5892" width="13" style="77" customWidth="1"/>
    <col min="5893" max="5894" width="10.875" style="77" customWidth="1"/>
    <col min="5895" max="5895" width="13.875" style="77" customWidth="1"/>
    <col min="5896" max="6144" width="9" style="77"/>
    <col min="6145" max="6145" width="27.5" style="77" customWidth="1"/>
    <col min="6146" max="6146" width="33.875" style="77" customWidth="1"/>
    <col min="6147" max="6147" width="37.75" style="77" customWidth="1"/>
    <col min="6148" max="6148" width="13" style="77" customWidth="1"/>
    <col min="6149" max="6150" width="10.875" style="77" customWidth="1"/>
    <col min="6151" max="6151" width="13.875" style="77" customWidth="1"/>
    <col min="6152" max="6400" width="9" style="77"/>
    <col min="6401" max="6401" width="27.5" style="77" customWidth="1"/>
    <col min="6402" max="6402" width="33.875" style="77" customWidth="1"/>
    <col min="6403" max="6403" width="37.75" style="77" customWidth="1"/>
    <col min="6404" max="6404" width="13" style="77" customWidth="1"/>
    <col min="6405" max="6406" width="10.875" style="77" customWidth="1"/>
    <col min="6407" max="6407" width="13.875" style="77" customWidth="1"/>
    <col min="6408" max="6656" width="9" style="77"/>
    <col min="6657" max="6657" width="27.5" style="77" customWidth="1"/>
    <col min="6658" max="6658" width="33.875" style="77" customWidth="1"/>
    <col min="6659" max="6659" width="37.75" style="77" customWidth="1"/>
    <col min="6660" max="6660" width="13" style="77" customWidth="1"/>
    <col min="6661" max="6662" width="10.875" style="77" customWidth="1"/>
    <col min="6663" max="6663" width="13.875" style="77" customWidth="1"/>
    <col min="6664" max="6912" width="9" style="77"/>
    <col min="6913" max="6913" width="27.5" style="77" customWidth="1"/>
    <col min="6914" max="6914" width="33.875" style="77" customWidth="1"/>
    <col min="6915" max="6915" width="37.75" style="77" customWidth="1"/>
    <col min="6916" max="6916" width="13" style="77" customWidth="1"/>
    <col min="6917" max="6918" width="10.875" style="77" customWidth="1"/>
    <col min="6919" max="6919" width="13.875" style="77" customWidth="1"/>
    <col min="6920" max="7168" width="9" style="77"/>
    <col min="7169" max="7169" width="27.5" style="77" customWidth="1"/>
    <col min="7170" max="7170" width="33.875" style="77" customWidth="1"/>
    <col min="7171" max="7171" width="37.75" style="77" customWidth="1"/>
    <col min="7172" max="7172" width="13" style="77" customWidth="1"/>
    <col min="7173" max="7174" width="10.875" style="77" customWidth="1"/>
    <col min="7175" max="7175" width="13.875" style="77" customWidth="1"/>
    <col min="7176" max="7424" width="9" style="77"/>
    <col min="7425" max="7425" width="27.5" style="77" customWidth="1"/>
    <col min="7426" max="7426" width="33.875" style="77" customWidth="1"/>
    <col min="7427" max="7427" width="37.75" style="77" customWidth="1"/>
    <col min="7428" max="7428" width="13" style="77" customWidth="1"/>
    <col min="7429" max="7430" width="10.875" style="77" customWidth="1"/>
    <col min="7431" max="7431" width="13.875" style="77" customWidth="1"/>
    <col min="7432" max="7680" width="9" style="77"/>
    <col min="7681" max="7681" width="27.5" style="77" customWidth="1"/>
    <col min="7682" max="7682" width="33.875" style="77" customWidth="1"/>
    <col min="7683" max="7683" width="37.75" style="77" customWidth="1"/>
    <col min="7684" max="7684" width="13" style="77" customWidth="1"/>
    <col min="7685" max="7686" width="10.875" style="77" customWidth="1"/>
    <col min="7687" max="7687" width="13.875" style="77" customWidth="1"/>
    <col min="7688" max="7936" width="9" style="77"/>
    <col min="7937" max="7937" width="27.5" style="77" customWidth="1"/>
    <col min="7938" max="7938" width="33.875" style="77" customWidth="1"/>
    <col min="7939" max="7939" width="37.75" style="77" customWidth="1"/>
    <col min="7940" max="7940" width="13" style="77" customWidth="1"/>
    <col min="7941" max="7942" width="10.875" style="77" customWidth="1"/>
    <col min="7943" max="7943" width="13.875" style="77" customWidth="1"/>
    <col min="7944" max="8192" width="9" style="77"/>
    <col min="8193" max="8193" width="27.5" style="77" customWidth="1"/>
    <col min="8194" max="8194" width="33.875" style="77" customWidth="1"/>
    <col min="8195" max="8195" width="37.75" style="77" customWidth="1"/>
    <col min="8196" max="8196" width="13" style="77" customWidth="1"/>
    <col min="8197" max="8198" width="10.875" style="77" customWidth="1"/>
    <col min="8199" max="8199" width="13.875" style="77" customWidth="1"/>
    <col min="8200" max="8448" width="9" style="77"/>
    <col min="8449" max="8449" width="27.5" style="77" customWidth="1"/>
    <col min="8450" max="8450" width="33.875" style="77" customWidth="1"/>
    <col min="8451" max="8451" width="37.75" style="77" customWidth="1"/>
    <col min="8452" max="8452" width="13" style="77" customWidth="1"/>
    <col min="8453" max="8454" width="10.875" style="77" customWidth="1"/>
    <col min="8455" max="8455" width="13.875" style="77" customWidth="1"/>
    <col min="8456" max="8704" width="9" style="77"/>
    <col min="8705" max="8705" width="27.5" style="77" customWidth="1"/>
    <col min="8706" max="8706" width="33.875" style="77" customWidth="1"/>
    <col min="8707" max="8707" width="37.75" style="77" customWidth="1"/>
    <col min="8708" max="8708" width="13" style="77" customWidth="1"/>
    <col min="8709" max="8710" width="10.875" style="77" customWidth="1"/>
    <col min="8711" max="8711" width="13.875" style="77" customWidth="1"/>
    <col min="8712" max="8960" width="9" style="77"/>
    <col min="8961" max="8961" width="27.5" style="77" customWidth="1"/>
    <col min="8962" max="8962" width="33.875" style="77" customWidth="1"/>
    <col min="8963" max="8963" width="37.75" style="77" customWidth="1"/>
    <col min="8964" max="8964" width="13" style="77" customWidth="1"/>
    <col min="8965" max="8966" width="10.875" style="77" customWidth="1"/>
    <col min="8967" max="8967" width="13.875" style="77" customWidth="1"/>
    <col min="8968" max="9216" width="9" style="77"/>
    <col min="9217" max="9217" width="27.5" style="77" customWidth="1"/>
    <col min="9218" max="9218" width="33.875" style="77" customWidth="1"/>
    <col min="9219" max="9219" width="37.75" style="77" customWidth="1"/>
    <col min="9220" max="9220" width="13" style="77" customWidth="1"/>
    <col min="9221" max="9222" width="10.875" style="77" customWidth="1"/>
    <col min="9223" max="9223" width="13.875" style="77" customWidth="1"/>
    <col min="9224" max="9472" width="9" style="77"/>
    <col min="9473" max="9473" width="27.5" style="77" customWidth="1"/>
    <col min="9474" max="9474" width="33.875" style="77" customWidth="1"/>
    <col min="9475" max="9475" width="37.75" style="77" customWidth="1"/>
    <col min="9476" max="9476" width="13" style="77" customWidth="1"/>
    <col min="9477" max="9478" width="10.875" style="77" customWidth="1"/>
    <col min="9479" max="9479" width="13.875" style="77" customWidth="1"/>
    <col min="9480" max="9728" width="9" style="77"/>
    <col min="9729" max="9729" width="27.5" style="77" customWidth="1"/>
    <col min="9730" max="9730" width="33.875" style="77" customWidth="1"/>
    <col min="9731" max="9731" width="37.75" style="77" customWidth="1"/>
    <col min="9732" max="9732" width="13" style="77" customWidth="1"/>
    <col min="9733" max="9734" width="10.875" style="77" customWidth="1"/>
    <col min="9735" max="9735" width="13.875" style="77" customWidth="1"/>
    <col min="9736" max="9984" width="9" style="77"/>
    <col min="9985" max="9985" width="27.5" style="77" customWidth="1"/>
    <col min="9986" max="9986" width="33.875" style="77" customWidth="1"/>
    <col min="9987" max="9987" width="37.75" style="77" customWidth="1"/>
    <col min="9988" max="9988" width="13" style="77" customWidth="1"/>
    <col min="9989" max="9990" width="10.875" style="77" customWidth="1"/>
    <col min="9991" max="9991" width="13.875" style="77" customWidth="1"/>
    <col min="9992" max="10240" width="9" style="77"/>
    <col min="10241" max="10241" width="27.5" style="77" customWidth="1"/>
    <col min="10242" max="10242" width="33.875" style="77" customWidth="1"/>
    <col min="10243" max="10243" width="37.75" style="77" customWidth="1"/>
    <col min="10244" max="10244" width="13" style="77" customWidth="1"/>
    <col min="10245" max="10246" width="10.875" style="77" customWidth="1"/>
    <col min="10247" max="10247" width="13.875" style="77" customWidth="1"/>
    <col min="10248" max="10496" width="9" style="77"/>
    <col min="10497" max="10497" width="27.5" style="77" customWidth="1"/>
    <col min="10498" max="10498" width="33.875" style="77" customWidth="1"/>
    <col min="10499" max="10499" width="37.75" style="77" customWidth="1"/>
    <col min="10500" max="10500" width="13" style="77" customWidth="1"/>
    <col min="10501" max="10502" width="10.875" style="77" customWidth="1"/>
    <col min="10503" max="10503" width="13.875" style="77" customWidth="1"/>
    <col min="10504" max="10752" width="9" style="77"/>
    <col min="10753" max="10753" width="27.5" style="77" customWidth="1"/>
    <col min="10754" max="10754" width="33.875" style="77" customWidth="1"/>
    <col min="10755" max="10755" width="37.75" style="77" customWidth="1"/>
    <col min="10756" max="10756" width="13" style="77" customWidth="1"/>
    <col min="10757" max="10758" width="10.875" style="77" customWidth="1"/>
    <col min="10759" max="10759" width="13.875" style="77" customWidth="1"/>
    <col min="10760" max="11008" width="9" style="77"/>
    <col min="11009" max="11009" width="27.5" style="77" customWidth="1"/>
    <col min="11010" max="11010" width="33.875" style="77" customWidth="1"/>
    <col min="11011" max="11011" width="37.75" style="77" customWidth="1"/>
    <col min="11012" max="11012" width="13" style="77" customWidth="1"/>
    <col min="11013" max="11014" width="10.875" style="77" customWidth="1"/>
    <col min="11015" max="11015" width="13.875" style="77" customWidth="1"/>
    <col min="11016" max="11264" width="9" style="77"/>
    <col min="11265" max="11265" width="27.5" style="77" customWidth="1"/>
    <col min="11266" max="11266" width="33.875" style="77" customWidth="1"/>
    <col min="11267" max="11267" width="37.75" style="77" customWidth="1"/>
    <col min="11268" max="11268" width="13" style="77" customWidth="1"/>
    <col min="11269" max="11270" width="10.875" style="77" customWidth="1"/>
    <col min="11271" max="11271" width="13.875" style="77" customWidth="1"/>
    <col min="11272" max="11520" width="9" style="77"/>
    <col min="11521" max="11521" width="27.5" style="77" customWidth="1"/>
    <col min="11522" max="11522" width="33.875" style="77" customWidth="1"/>
    <col min="11523" max="11523" width="37.75" style="77" customWidth="1"/>
    <col min="11524" max="11524" width="13" style="77" customWidth="1"/>
    <col min="11525" max="11526" width="10.875" style="77" customWidth="1"/>
    <col min="11527" max="11527" width="13.875" style="77" customWidth="1"/>
    <col min="11528" max="11776" width="9" style="77"/>
    <col min="11777" max="11777" width="27.5" style="77" customWidth="1"/>
    <col min="11778" max="11778" width="33.875" style="77" customWidth="1"/>
    <col min="11779" max="11779" width="37.75" style="77" customWidth="1"/>
    <col min="11780" max="11780" width="13" style="77" customWidth="1"/>
    <col min="11781" max="11782" width="10.875" style="77" customWidth="1"/>
    <col min="11783" max="11783" width="13.875" style="77" customWidth="1"/>
    <col min="11784" max="12032" width="9" style="77"/>
    <col min="12033" max="12033" width="27.5" style="77" customWidth="1"/>
    <col min="12034" max="12034" width="33.875" style="77" customWidth="1"/>
    <col min="12035" max="12035" width="37.75" style="77" customWidth="1"/>
    <col min="12036" max="12036" width="13" style="77" customWidth="1"/>
    <col min="12037" max="12038" width="10.875" style="77" customWidth="1"/>
    <col min="12039" max="12039" width="13.875" style="77" customWidth="1"/>
    <col min="12040" max="12288" width="9" style="77"/>
    <col min="12289" max="12289" width="27.5" style="77" customWidth="1"/>
    <col min="12290" max="12290" width="33.875" style="77" customWidth="1"/>
    <col min="12291" max="12291" width="37.75" style="77" customWidth="1"/>
    <col min="12292" max="12292" width="13" style="77" customWidth="1"/>
    <col min="12293" max="12294" width="10.875" style="77" customWidth="1"/>
    <col min="12295" max="12295" width="13.875" style="77" customWidth="1"/>
    <col min="12296" max="12544" width="9" style="77"/>
    <col min="12545" max="12545" width="27.5" style="77" customWidth="1"/>
    <col min="12546" max="12546" width="33.875" style="77" customWidth="1"/>
    <col min="12547" max="12547" width="37.75" style="77" customWidth="1"/>
    <col min="12548" max="12548" width="13" style="77" customWidth="1"/>
    <col min="12549" max="12550" width="10.875" style="77" customWidth="1"/>
    <col min="12551" max="12551" width="13.875" style="77" customWidth="1"/>
    <col min="12552" max="12800" width="9" style="77"/>
    <col min="12801" max="12801" width="27.5" style="77" customWidth="1"/>
    <col min="12802" max="12802" width="33.875" style="77" customWidth="1"/>
    <col min="12803" max="12803" width="37.75" style="77" customWidth="1"/>
    <col min="12804" max="12804" width="13" style="77" customWidth="1"/>
    <col min="12805" max="12806" width="10.875" style="77" customWidth="1"/>
    <col min="12807" max="12807" width="13.875" style="77" customWidth="1"/>
    <col min="12808" max="13056" width="9" style="77"/>
    <col min="13057" max="13057" width="27.5" style="77" customWidth="1"/>
    <col min="13058" max="13058" width="33.875" style="77" customWidth="1"/>
    <col min="13059" max="13059" width="37.75" style="77" customWidth="1"/>
    <col min="13060" max="13060" width="13" style="77" customWidth="1"/>
    <col min="13061" max="13062" width="10.875" style="77" customWidth="1"/>
    <col min="13063" max="13063" width="13.875" style="77" customWidth="1"/>
    <col min="13064" max="13312" width="9" style="77"/>
    <col min="13313" max="13313" width="27.5" style="77" customWidth="1"/>
    <col min="13314" max="13314" width="33.875" style="77" customWidth="1"/>
    <col min="13315" max="13315" width="37.75" style="77" customWidth="1"/>
    <col min="13316" max="13316" width="13" style="77" customWidth="1"/>
    <col min="13317" max="13318" width="10.875" style="77" customWidth="1"/>
    <col min="13319" max="13319" width="13.875" style="77" customWidth="1"/>
    <col min="13320" max="13568" width="9" style="77"/>
    <col min="13569" max="13569" width="27.5" style="77" customWidth="1"/>
    <col min="13570" max="13570" width="33.875" style="77" customWidth="1"/>
    <col min="13571" max="13571" width="37.75" style="77" customWidth="1"/>
    <col min="13572" max="13572" width="13" style="77" customWidth="1"/>
    <col min="13573" max="13574" width="10.875" style="77" customWidth="1"/>
    <col min="13575" max="13575" width="13.875" style="77" customWidth="1"/>
    <col min="13576" max="13824" width="9" style="77"/>
    <col min="13825" max="13825" width="27.5" style="77" customWidth="1"/>
    <col min="13826" max="13826" width="33.875" style="77" customWidth="1"/>
    <col min="13827" max="13827" width="37.75" style="77" customWidth="1"/>
    <col min="13828" max="13828" width="13" style="77" customWidth="1"/>
    <col min="13829" max="13830" width="10.875" style="77" customWidth="1"/>
    <col min="13831" max="13831" width="13.875" style="77" customWidth="1"/>
    <col min="13832" max="14080" width="9" style="77"/>
    <col min="14081" max="14081" width="27.5" style="77" customWidth="1"/>
    <col min="14082" max="14082" width="33.875" style="77" customWidth="1"/>
    <col min="14083" max="14083" width="37.75" style="77" customWidth="1"/>
    <col min="14084" max="14084" width="13" style="77" customWidth="1"/>
    <col min="14085" max="14086" width="10.875" style="77" customWidth="1"/>
    <col min="14087" max="14087" width="13.875" style="77" customWidth="1"/>
    <col min="14088" max="14336" width="9" style="77"/>
    <col min="14337" max="14337" width="27.5" style="77" customWidth="1"/>
    <col min="14338" max="14338" width="33.875" style="77" customWidth="1"/>
    <col min="14339" max="14339" width="37.75" style="77" customWidth="1"/>
    <col min="14340" max="14340" width="13" style="77" customWidth="1"/>
    <col min="14341" max="14342" width="10.875" style="77" customWidth="1"/>
    <col min="14343" max="14343" width="13.875" style="77" customWidth="1"/>
    <col min="14344" max="14592" width="9" style="77"/>
    <col min="14593" max="14593" width="27.5" style="77" customWidth="1"/>
    <col min="14594" max="14594" width="33.875" style="77" customWidth="1"/>
    <col min="14595" max="14595" width="37.75" style="77" customWidth="1"/>
    <col min="14596" max="14596" width="13" style="77" customWidth="1"/>
    <col min="14597" max="14598" width="10.875" style="77" customWidth="1"/>
    <col min="14599" max="14599" width="13.875" style="77" customWidth="1"/>
    <col min="14600" max="14848" width="9" style="77"/>
    <col min="14849" max="14849" width="27.5" style="77" customWidth="1"/>
    <col min="14850" max="14850" width="33.875" style="77" customWidth="1"/>
    <col min="14851" max="14851" width="37.75" style="77" customWidth="1"/>
    <col min="14852" max="14852" width="13" style="77" customWidth="1"/>
    <col min="14853" max="14854" width="10.875" style="77" customWidth="1"/>
    <col min="14855" max="14855" width="13.875" style="77" customWidth="1"/>
    <col min="14856" max="15104" width="9" style="77"/>
    <col min="15105" max="15105" width="27.5" style="77" customWidth="1"/>
    <col min="15106" max="15106" width="33.875" style="77" customWidth="1"/>
    <col min="15107" max="15107" width="37.75" style="77" customWidth="1"/>
    <col min="15108" max="15108" width="13" style="77" customWidth="1"/>
    <col min="15109" max="15110" width="10.875" style="77" customWidth="1"/>
    <col min="15111" max="15111" width="13.875" style="77" customWidth="1"/>
    <col min="15112" max="15360" width="9" style="77"/>
    <col min="15361" max="15361" width="27.5" style="77" customWidth="1"/>
    <col min="15362" max="15362" width="33.875" style="77" customWidth="1"/>
    <col min="15363" max="15363" width="37.75" style="77" customWidth="1"/>
    <col min="15364" max="15364" width="13" style="77" customWidth="1"/>
    <col min="15365" max="15366" width="10.875" style="77" customWidth="1"/>
    <col min="15367" max="15367" width="13.875" style="77" customWidth="1"/>
    <col min="15368" max="15616" width="9" style="77"/>
    <col min="15617" max="15617" width="27.5" style="77" customWidth="1"/>
    <col min="15618" max="15618" width="33.875" style="77" customWidth="1"/>
    <col min="15619" max="15619" width="37.75" style="77" customWidth="1"/>
    <col min="15620" max="15620" width="13" style="77" customWidth="1"/>
    <col min="15621" max="15622" width="10.875" style="77" customWidth="1"/>
    <col min="15623" max="15623" width="13.875" style="77" customWidth="1"/>
    <col min="15624" max="15872" width="9" style="77"/>
    <col min="15873" max="15873" width="27.5" style="77" customWidth="1"/>
    <col min="15874" max="15874" width="33.875" style="77" customWidth="1"/>
    <col min="15875" max="15875" width="37.75" style="77" customWidth="1"/>
    <col min="15876" max="15876" width="13" style="77" customWidth="1"/>
    <col min="15877" max="15878" width="10.875" style="77" customWidth="1"/>
    <col min="15879" max="15879" width="13.875" style="77" customWidth="1"/>
    <col min="15880" max="16128" width="9" style="77"/>
    <col min="16129" max="16129" width="27.5" style="77" customWidth="1"/>
    <col min="16130" max="16130" width="33.875" style="77" customWidth="1"/>
    <col min="16131" max="16131" width="37.75" style="77" customWidth="1"/>
    <col min="16132" max="16132" width="13" style="77" customWidth="1"/>
    <col min="16133" max="16134" width="10.875" style="77" customWidth="1"/>
    <col min="16135" max="16135" width="13.875" style="77" customWidth="1"/>
    <col min="16136" max="16384" width="9" style="77"/>
  </cols>
  <sheetData>
    <row r="1" spans="1:9" s="164" customFormat="1" ht="20.25">
      <c r="C1" s="179">
        <v>42</v>
      </c>
      <c r="D1" s="84"/>
      <c r="E1" s="84"/>
      <c r="F1" s="84"/>
      <c r="G1" s="84"/>
    </row>
    <row r="2" spans="1:9">
      <c r="D2" s="340" t="s">
        <v>242</v>
      </c>
      <c r="E2" s="340"/>
      <c r="F2" s="340"/>
      <c r="G2" s="340"/>
      <c r="H2" s="90"/>
      <c r="I2" s="90"/>
    </row>
    <row r="3" spans="1:9" ht="34.5" customHeight="1">
      <c r="D3" s="340" t="s">
        <v>218</v>
      </c>
      <c r="E3" s="340"/>
      <c r="F3" s="340"/>
      <c r="G3" s="340"/>
      <c r="H3" s="90"/>
      <c r="I3" s="90"/>
    </row>
    <row r="4" spans="1:9">
      <c r="D4" s="91"/>
      <c r="E4" s="91"/>
      <c r="F4" s="91"/>
      <c r="G4" s="91"/>
      <c r="H4" s="90"/>
      <c r="I4" s="90"/>
    </row>
    <row r="5" spans="1:9" ht="18.75">
      <c r="A5" s="334" t="s">
        <v>0</v>
      </c>
      <c r="B5" s="334"/>
      <c r="C5" s="334"/>
      <c r="D5" s="334"/>
      <c r="E5" s="334"/>
      <c r="F5" s="334"/>
      <c r="G5" s="334"/>
    </row>
    <row r="6" spans="1:9" ht="18.75">
      <c r="A6" s="334" t="s">
        <v>15</v>
      </c>
      <c r="B6" s="334"/>
      <c r="C6" s="334"/>
      <c r="D6" s="334"/>
      <c r="E6" s="334"/>
      <c r="F6" s="334"/>
      <c r="G6" s="334"/>
    </row>
    <row r="7" spans="1:9" ht="18.75">
      <c r="A7" s="334" t="s">
        <v>226</v>
      </c>
      <c r="B7" s="334"/>
      <c r="C7" s="334"/>
      <c r="D7" s="334"/>
      <c r="E7" s="334"/>
      <c r="F7" s="334"/>
      <c r="G7" s="334"/>
    </row>
    <row r="8" spans="1:9" ht="18.75">
      <c r="A8" s="334" t="s">
        <v>240</v>
      </c>
      <c r="B8" s="334"/>
      <c r="C8" s="334"/>
      <c r="D8" s="334"/>
      <c r="E8" s="334"/>
      <c r="F8" s="334"/>
      <c r="G8" s="334"/>
    </row>
    <row r="9" spans="1:9" ht="18.75">
      <c r="A9" s="334" t="s">
        <v>16</v>
      </c>
      <c r="B9" s="334"/>
      <c r="C9" s="334"/>
      <c r="D9" s="334"/>
      <c r="E9" s="334"/>
      <c r="F9" s="334"/>
      <c r="G9" s="334"/>
    </row>
    <row r="10" spans="1:9" ht="18.75">
      <c r="A10" s="334" t="s">
        <v>17</v>
      </c>
      <c r="B10" s="334"/>
      <c r="C10" s="334"/>
      <c r="D10" s="334"/>
      <c r="E10" s="334"/>
      <c r="F10" s="334"/>
      <c r="G10" s="334"/>
    </row>
    <row r="12" spans="1:9">
      <c r="A12" s="329" t="s">
        <v>115</v>
      </c>
      <c r="B12" s="329" t="s">
        <v>116</v>
      </c>
      <c r="C12" s="329" t="s">
        <v>117</v>
      </c>
      <c r="D12" s="345"/>
      <c r="E12" s="345"/>
      <c r="F12" s="345"/>
      <c r="G12" s="345"/>
    </row>
    <row r="13" spans="1:9" ht="31.5">
      <c r="A13" s="329"/>
      <c r="B13" s="329"/>
      <c r="C13" s="329"/>
      <c r="D13" s="161" t="s">
        <v>160</v>
      </c>
      <c r="E13" s="161" t="s">
        <v>163</v>
      </c>
      <c r="F13" s="161" t="s">
        <v>175</v>
      </c>
      <c r="G13" s="31" t="s">
        <v>198</v>
      </c>
    </row>
    <row r="14" spans="1:9" s="94" customFormat="1">
      <c r="A14" s="331" t="s">
        <v>106</v>
      </c>
      <c r="B14" s="331" t="s">
        <v>219</v>
      </c>
      <c r="C14" s="217" t="s">
        <v>14</v>
      </c>
      <c r="D14" s="218">
        <f>SUM(D15:D19)</f>
        <v>36527.012000000002</v>
      </c>
      <c r="E14" s="218">
        <f>SUM(E15:E19)</f>
        <v>36527.012000000002</v>
      </c>
      <c r="F14" s="218">
        <f>SUM(F15:F19)</f>
        <v>36527.012000000002</v>
      </c>
      <c r="G14" s="218">
        <f>SUM(D14:F14)</f>
        <v>109581.03600000001</v>
      </c>
    </row>
    <row r="15" spans="1:9">
      <c r="A15" s="332"/>
      <c r="B15" s="332"/>
      <c r="C15" s="79" t="s">
        <v>5</v>
      </c>
      <c r="D15" s="80"/>
      <c r="E15" s="80"/>
      <c r="F15" s="93"/>
      <c r="G15" s="80"/>
    </row>
    <row r="16" spans="1:9">
      <c r="A16" s="332"/>
      <c r="B16" s="332"/>
      <c r="C16" s="79" t="s">
        <v>118</v>
      </c>
      <c r="D16" s="80">
        <f>D21+D26+D31</f>
        <v>0</v>
      </c>
      <c r="E16" s="80">
        <f>E21+E26+E31</f>
        <v>0</v>
      </c>
      <c r="F16" s="80">
        <f>F21+F26+F31</f>
        <v>0</v>
      </c>
      <c r="G16" s="93">
        <f t="shared" ref="G16:G40" si="0">SUM(D16:F16)</f>
        <v>0</v>
      </c>
    </row>
    <row r="17" spans="1:7">
      <c r="A17" s="332"/>
      <c r="B17" s="332"/>
      <c r="C17" s="79" t="s">
        <v>119</v>
      </c>
      <c r="D17" s="80">
        <f t="shared" ref="D17:F18" si="1">D22+D27+D32+D37</f>
        <v>421.9</v>
      </c>
      <c r="E17" s="80">
        <f t="shared" si="1"/>
        <v>421.9</v>
      </c>
      <c r="F17" s="80">
        <f t="shared" si="1"/>
        <v>421.9</v>
      </c>
      <c r="G17" s="93">
        <f t="shared" si="0"/>
        <v>1265.6999999999998</v>
      </c>
    </row>
    <row r="18" spans="1:7">
      <c r="A18" s="332"/>
      <c r="B18" s="332"/>
      <c r="C18" s="79" t="s">
        <v>225</v>
      </c>
      <c r="D18" s="80">
        <f t="shared" si="1"/>
        <v>36105.112000000001</v>
      </c>
      <c r="E18" s="80">
        <f t="shared" si="1"/>
        <v>36105.112000000001</v>
      </c>
      <c r="F18" s="80">
        <f t="shared" si="1"/>
        <v>36105.112000000001</v>
      </c>
      <c r="G18" s="93">
        <f t="shared" si="0"/>
        <v>108315.33600000001</v>
      </c>
    </row>
    <row r="19" spans="1:7">
      <c r="A19" s="332"/>
      <c r="B19" s="332"/>
      <c r="C19" s="79" t="s">
        <v>120</v>
      </c>
      <c r="D19" s="80">
        <f>D24+D29+D34</f>
        <v>0</v>
      </c>
      <c r="E19" s="80">
        <f>E24+E29+E34</f>
        <v>0</v>
      </c>
      <c r="F19" s="80">
        <f>F24+F29+F34</f>
        <v>0</v>
      </c>
      <c r="G19" s="93">
        <f t="shared" si="0"/>
        <v>0</v>
      </c>
    </row>
    <row r="20" spans="1:7" s="94" customFormat="1" ht="31.5">
      <c r="A20" s="332"/>
      <c r="B20" s="332"/>
      <c r="C20" s="92" t="s">
        <v>224</v>
      </c>
      <c r="D20" s="93">
        <f>SUM(D21:D24)</f>
        <v>0</v>
      </c>
      <c r="E20" s="93">
        <f>SUM(E21:E24)</f>
        <v>0</v>
      </c>
      <c r="F20" s="93">
        <f>SUM(F21:F24)</f>
        <v>0</v>
      </c>
      <c r="G20" s="93">
        <f t="shared" si="0"/>
        <v>0</v>
      </c>
    </row>
    <row r="21" spans="1:7">
      <c r="A21" s="332"/>
      <c r="B21" s="332"/>
      <c r="C21" s="79" t="s">
        <v>118</v>
      </c>
      <c r="D21" s="80">
        <f t="shared" ref="D21:F24" si="2">D67</f>
        <v>0</v>
      </c>
      <c r="E21" s="80">
        <f t="shared" si="2"/>
        <v>0</v>
      </c>
      <c r="F21" s="80">
        <f t="shared" si="2"/>
        <v>0</v>
      </c>
      <c r="G21" s="93">
        <f t="shared" si="0"/>
        <v>0</v>
      </c>
    </row>
    <row r="22" spans="1:7">
      <c r="A22" s="332"/>
      <c r="B22" s="332"/>
      <c r="C22" s="79" t="s">
        <v>119</v>
      </c>
      <c r="D22" s="80">
        <f t="shared" si="2"/>
        <v>0</v>
      </c>
      <c r="E22" s="80">
        <f t="shared" si="2"/>
        <v>0</v>
      </c>
      <c r="F22" s="80">
        <f t="shared" si="2"/>
        <v>0</v>
      </c>
      <c r="G22" s="93">
        <f t="shared" si="0"/>
        <v>0</v>
      </c>
    </row>
    <row r="23" spans="1:7">
      <c r="A23" s="332"/>
      <c r="B23" s="332"/>
      <c r="C23" s="79" t="s">
        <v>225</v>
      </c>
      <c r="D23" s="80">
        <f t="shared" si="2"/>
        <v>0</v>
      </c>
      <c r="E23" s="80">
        <f t="shared" si="2"/>
        <v>0</v>
      </c>
      <c r="F23" s="80">
        <f t="shared" si="2"/>
        <v>0</v>
      </c>
      <c r="G23" s="93">
        <f t="shared" si="0"/>
        <v>0</v>
      </c>
    </row>
    <row r="24" spans="1:7">
      <c r="A24" s="332"/>
      <c r="B24" s="332"/>
      <c r="C24" s="79" t="s">
        <v>120</v>
      </c>
      <c r="D24" s="80">
        <f t="shared" si="2"/>
        <v>0</v>
      </c>
      <c r="E24" s="80">
        <f t="shared" si="2"/>
        <v>0</v>
      </c>
      <c r="F24" s="80">
        <f t="shared" si="2"/>
        <v>0</v>
      </c>
      <c r="G24" s="93">
        <f t="shared" si="0"/>
        <v>0</v>
      </c>
    </row>
    <row r="25" spans="1:7" s="94" customFormat="1" ht="31.5">
      <c r="A25" s="332"/>
      <c r="B25" s="332"/>
      <c r="C25" s="92" t="s">
        <v>244</v>
      </c>
      <c r="D25" s="93">
        <f>SUM(D26:D29)</f>
        <v>323.26</v>
      </c>
      <c r="E25" s="93">
        <f>SUM(E26:E29)</f>
        <v>323.26</v>
      </c>
      <c r="F25" s="93">
        <f>SUM(F26:F29)</f>
        <v>323.26</v>
      </c>
      <c r="G25" s="93">
        <f t="shared" si="0"/>
        <v>969.78</v>
      </c>
    </row>
    <row r="26" spans="1:7">
      <c r="A26" s="332"/>
      <c r="B26" s="332"/>
      <c r="C26" s="79" t="s">
        <v>118</v>
      </c>
      <c r="D26" s="80">
        <f>D48</f>
        <v>0</v>
      </c>
      <c r="E26" s="80">
        <f t="shared" ref="E26:F26" si="3">E48</f>
        <v>0</v>
      </c>
      <c r="F26" s="80">
        <f t="shared" si="3"/>
        <v>0</v>
      </c>
      <c r="G26" s="93">
        <f t="shared" si="0"/>
        <v>0</v>
      </c>
    </row>
    <row r="27" spans="1:7">
      <c r="A27" s="332"/>
      <c r="B27" s="332"/>
      <c r="C27" s="79" t="s">
        <v>119</v>
      </c>
      <c r="D27" s="80">
        <f t="shared" ref="D27:F27" si="4">D49</f>
        <v>0</v>
      </c>
      <c r="E27" s="80">
        <f t="shared" si="4"/>
        <v>0</v>
      </c>
      <c r="F27" s="80">
        <f t="shared" si="4"/>
        <v>0</v>
      </c>
      <c r="G27" s="93">
        <f t="shared" si="0"/>
        <v>0</v>
      </c>
    </row>
    <row r="28" spans="1:7">
      <c r="A28" s="332"/>
      <c r="B28" s="332"/>
      <c r="C28" s="79" t="s">
        <v>225</v>
      </c>
      <c r="D28" s="80">
        <f>D50</f>
        <v>323.26</v>
      </c>
      <c r="E28" s="80">
        <f t="shared" ref="E28:F28" si="5">E50</f>
        <v>323.26</v>
      </c>
      <c r="F28" s="80">
        <f t="shared" si="5"/>
        <v>323.26</v>
      </c>
      <c r="G28" s="93">
        <f t="shared" si="0"/>
        <v>969.78</v>
      </c>
    </row>
    <row r="29" spans="1:7">
      <c r="A29" s="332"/>
      <c r="B29" s="332"/>
      <c r="C29" s="79" t="s">
        <v>120</v>
      </c>
      <c r="D29" s="80">
        <f t="shared" ref="D29:F29" si="6">D51</f>
        <v>0</v>
      </c>
      <c r="E29" s="80">
        <f t="shared" si="6"/>
        <v>0</v>
      </c>
      <c r="F29" s="80">
        <f t="shared" si="6"/>
        <v>0</v>
      </c>
      <c r="G29" s="93">
        <f t="shared" si="0"/>
        <v>0</v>
      </c>
    </row>
    <row r="30" spans="1:7" s="94" customFormat="1" ht="31.5">
      <c r="A30" s="332"/>
      <c r="B30" s="332"/>
      <c r="C30" s="92" t="s">
        <v>250</v>
      </c>
      <c r="D30" s="93">
        <f>SUM(D31:D34)</f>
        <v>0</v>
      </c>
      <c r="E30" s="93">
        <f>SUM(E31:E34)</f>
        <v>0</v>
      </c>
      <c r="F30" s="93">
        <f>SUM(F31:F34)</f>
        <v>0</v>
      </c>
      <c r="G30" s="93">
        <f t="shared" si="0"/>
        <v>0</v>
      </c>
    </row>
    <row r="31" spans="1:7">
      <c r="A31" s="332"/>
      <c r="B31" s="332"/>
      <c r="C31" s="79" t="s">
        <v>118</v>
      </c>
      <c r="D31" s="80">
        <f>D43+D60+D74</f>
        <v>0</v>
      </c>
      <c r="E31" s="80">
        <f>E43+E60+E74</f>
        <v>0</v>
      </c>
      <c r="F31" s="80">
        <f>F43+F60+F74</f>
        <v>0</v>
      </c>
      <c r="G31" s="93">
        <f t="shared" si="0"/>
        <v>0</v>
      </c>
    </row>
    <row r="32" spans="1:7">
      <c r="A32" s="332"/>
      <c r="B32" s="332"/>
      <c r="C32" s="79" t="s">
        <v>119</v>
      </c>
      <c r="D32" s="80">
        <v>0</v>
      </c>
      <c r="E32" s="80">
        <v>0</v>
      </c>
      <c r="F32" s="80">
        <v>0</v>
      </c>
      <c r="G32" s="93">
        <f t="shared" si="0"/>
        <v>0</v>
      </c>
    </row>
    <row r="33" spans="1:7">
      <c r="A33" s="332"/>
      <c r="B33" s="332"/>
      <c r="C33" s="79" t="s">
        <v>225</v>
      </c>
      <c r="D33" s="80">
        <f>D55</f>
        <v>0</v>
      </c>
      <c r="E33" s="80">
        <f t="shared" ref="E33:F33" si="7">E55</f>
        <v>0</v>
      </c>
      <c r="F33" s="80">
        <f t="shared" si="7"/>
        <v>0</v>
      </c>
      <c r="G33" s="93">
        <f t="shared" si="0"/>
        <v>0</v>
      </c>
    </row>
    <row r="34" spans="1:7">
      <c r="A34" s="332"/>
      <c r="B34" s="332"/>
      <c r="C34" s="79" t="s">
        <v>120</v>
      </c>
      <c r="D34" s="80">
        <f>D46+D63+D77</f>
        <v>0</v>
      </c>
      <c r="E34" s="80">
        <f>E46+E63+E77</f>
        <v>0</v>
      </c>
      <c r="F34" s="80">
        <f>F46+F63+F77</f>
        <v>0</v>
      </c>
      <c r="G34" s="93">
        <f t="shared" si="0"/>
        <v>0</v>
      </c>
    </row>
    <row r="35" spans="1:7" s="94" customFormat="1" ht="31.5">
      <c r="A35" s="332"/>
      <c r="B35" s="332"/>
      <c r="C35" s="92" t="s">
        <v>243</v>
      </c>
      <c r="D35" s="93">
        <f>D36+D37+D38</f>
        <v>36203.752</v>
      </c>
      <c r="E35" s="93">
        <f>E36+E37+E38+E39</f>
        <v>36203.752</v>
      </c>
      <c r="F35" s="93">
        <f>F36+F37+F38+F39</f>
        <v>36203.752</v>
      </c>
      <c r="G35" s="93">
        <f t="shared" ref="G35:G39" si="8">SUM(D35:F35)</f>
        <v>108611.25599999999</v>
      </c>
    </row>
    <row r="36" spans="1:7" s="129" customFormat="1">
      <c r="A36" s="332"/>
      <c r="B36" s="332"/>
      <c r="C36" s="79" t="s">
        <v>118</v>
      </c>
      <c r="D36" s="80">
        <v>0</v>
      </c>
      <c r="E36" s="80">
        <v>0</v>
      </c>
      <c r="F36" s="80">
        <v>0</v>
      </c>
      <c r="G36" s="93">
        <f t="shared" si="8"/>
        <v>0</v>
      </c>
    </row>
    <row r="37" spans="1:7" s="129" customFormat="1">
      <c r="A37" s="332"/>
      <c r="B37" s="332"/>
      <c r="C37" s="79" t="s">
        <v>119</v>
      </c>
      <c r="D37" s="80">
        <f>D44</f>
        <v>421.9</v>
      </c>
      <c r="E37" s="80">
        <f t="shared" ref="E37:F37" si="9">E44</f>
        <v>421.9</v>
      </c>
      <c r="F37" s="80">
        <f t="shared" si="9"/>
        <v>421.9</v>
      </c>
      <c r="G37" s="93">
        <f t="shared" si="8"/>
        <v>1265.6999999999998</v>
      </c>
    </row>
    <row r="38" spans="1:7" s="129" customFormat="1">
      <c r="A38" s="332"/>
      <c r="B38" s="332"/>
      <c r="C38" s="79" t="s">
        <v>225</v>
      </c>
      <c r="D38" s="80">
        <f>D45+D62+D76</f>
        <v>35781.851999999999</v>
      </c>
      <c r="E38" s="80">
        <f>E45+E62+E76</f>
        <v>35781.851999999999</v>
      </c>
      <c r="F38" s="80">
        <f>F45+F62+F76</f>
        <v>35781.851999999999</v>
      </c>
      <c r="G38" s="93">
        <f t="shared" si="8"/>
        <v>107345.556</v>
      </c>
    </row>
    <row r="39" spans="1:7" s="129" customFormat="1">
      <c r="A39" s="333"/>
      <c r="B39" s="333"/>
      <c r="C39" s="79" t="s">
        <v>120</v>
      </c>
      <c r="D39" s="80">
        <v>0</v>
      </c>
      <c r="E39" s="80">
        <v>0</v>
      </c>
      <c r="F39" s="80">
        <v>0</v>
      </c>
      <c r="G39" s="93">
        <f t="shared" si="8"/>
        <v>0</v>
      </c>
    </row>
    <row r="40" spans="1:7" ht="15.75" customHeight="1">
      <c r="A40" s="331" t="s">
        <v>3</v>
      </c>
      <c r="B40" s="331" t="s">
        <v>220</v>
      </c>
      <c r="C40" s="92" t="s">
        <v>14</v>
      </c>
      <c r="D40" s="93">
        <f>D42+D47+D52</f>
        <v>36117.012000000002</v>
      </c>
      <c r="E40" s="93">
        <f>E42+E47+E52</f>
        <v>36117.012000000002</v>
      </c>
      <c r="F40" s="93">
        <f>F42+F47+F52</f>
        <v>36117.012000000002</v>
      </c>
      <c r="G40" s="93">
        <f t="shared" si="0"/>
        <v>108351.03600000001</v>
      </c>
    </row>
    <row r="41" spans="1:7">
      <c r="A41" s="332"/>
      <c r="B41" s="332"/>
      <c r="C41" s="79" t="s">
        <v>5</v>
      </c>
      <c r="D41" s="80"/>
      <c r="E41" s="80"/>
      <c r="F41" s="93"/>
      <c r="G41" s="93"/>
    </row>
    <row r="42" spans="1:7" ht="31.5">
      <c r="A42" s="332"/>
      <c r="B42" s="332"/>
      <c r="C42" s="92" t="s">
        <v>243</v>
      </c>
      <c r="D42" s="93">
        <f>SUM(D43:D46)</f>
        <v>35793.752</v>
      </c>
      <c r="E42" s="93">
        <f>SUM(E43:E46)</f>
        <v>35793.752</v>
      </c>
      <c r="F42" s="93">
        <f>SUM(F43:F45)</f>
        <v>35793.752</v>
      </c>
      <c r="G42" s="93">
        <f t="shared" ref="G42:G46" si="10">SUM(D42:F42)</f>
        <v>107381.25599999999</v>
      </c>
    </row>
    <row r="43" spans="1:7">
      <c r="A43" s="332"/>
      <c r="B43" s="332"/>
      <c r="C43" s="79" t="s">
        <v>118</v>
      </c>
      <c r="D43" s="80">
        <v>0</v>
      </c>
      <c r="E43" s="80">
        <v>0</v>
      </c>
      <c r="F43" s="80">
        <v>0</v>
      </c>
      <c r="G43" s="93">
        <f t="shared" si="10"/>
        <v>0</v>
      </c>
    </row>
    <row r="44" spans="1:7">
      <c r="A44" s="332"/>
      <c r="B44" s="332"/>
      <c r="C44" s="79" t="s">
        <v>119</v>
      </c>
      <c r="D44" s="80">
        <v>421.9</v>
      </c>
      <c r="E44" s="80">
        <v>421.9</v>
      </c>
      <c r="F44" s="80">
        <v>421.9</v>
      </c>
      <c r="G44" s="93">
        <f t="shared" si="10"/>
        <v>1265.6999999999998</v>
      </c>
    </row>
    <row r="45" spans="1:7">
      <c r="A45" s="332"/>
      <c r="B45" s="332"/>
      <c r="C45" s="79" t="s">
        <v>225</v>
      </c>
      <c r="D45" s="80">
        <v>35371.851999999999</v>
      </c>
      <c r="E45" s="80">
        <v>35371.851999999999</v>
      </c>
      <c r="F45" s="80">
        <v>35371.851999999999</v>
      </c>
      <c r="G45" s="93">
        <f t="shared" si="10"/>
        <v>106115.556</v>
      </c>
    </row>
    <row r="46" spans="1:7">
      <c r="A46" s="332"/>
      <c r="B46" s="332"/>
      <c r="C46" s="79" t="s">
        <v>120</v>
      </c>
      <c r="D46" s="80">
        <v>0</v>
      </c>
      <c r="E46" s="80">
        <v>0</v>
      </c>
      <c r="F46" s="80">
        <v>0</v>
      </c>
      <c r="G46" s="93">
        <f t="shared" si="10"/>
        <v>0</v>
      </c>
    </row>
    <row r="47" spans="1:7" ht="31.5">
      <c r="A47" s="332"/>
      <c r="B47" s="332"/>
      <c r="C47" s="92" t="s">
        <v>244</v>
      </c>
      <c r="D47" s="93">
        <f>SUM(D48:D51)</f>
        <v>323.26</v>
      </c>
      <c r="E47" s="93">
        <f>SUM(E48:E51)</f>
        <v>323.26</v>
      </c>
      <c r="F47" s="93">
        <f>SUM(F48:F50)</f>
        <v>323.26</v>
      </c>
      <c r="G47" s="93">
        <f t="shared" ref="G47:G57" si="11">SUM(D47:F47)</f>
        <v>969.78</v>
      </c>
    </row>
    <row r="48" spans="1:7">
      <c r="A48" s="332"/>
      <c r="B48" s="332"/>
      <c r="C48" s="79" t="s">
        <v>118</v>
      </c>
      <c r="D48" s="80">
        <v>0</v>
      </c>
      <c r="E48" s="80">
        <v>0</v>
      </c>
      <c r="F48" s="80">
        <v>0</v>
      </c>
      <c r="G48" s="93">
        <f t="shared" si="11"/>
        <v>0</v>
      </c>
    </row>
    <row r="49" spans="1:7">
      <c r="A49" s="332"/>
      <c r="B49" s="332"/>
      <c r="C49" s="79" t="s">
        <v>119</v>
      </c>
      <c r="D49" s="80">
        <v>0</v>
      </c>
      <c r="E49" s="80">
        <v>0</v>
      </c>
      <c r="F49" s="80">
        <v>0</v>
      </c>
      <c r="G49" s="93">
        <f t="shared" si="11"/>
        <v>0</v>
      </c>
    </row>
    <row r="50" spans="1:7">
      <c r="A50" s="332"/>
      <c r="B50" s="332"/>
      <c r="C50" s="79" t="s">
        <v>225</v>
      </c>
      <c r="D50" s="80">
        <v>323.26</v>
      </c>
      <c r="E50" s="80">
        <v>323.26</v>
      </c>
      <c r="F50" s="80">
        <v>323.26</v>
      </c>
      <c r="G50" s="93">
        <f t="shared" si="11"/>
        <v>969.78</v>
      </c>
    </row>
    <row r="51" spans="1:7">
      <c r="A51" s="332"/>
      <c r="B51" s="332"/>
      <c r="C51" s="79" t="s">
        <v>120</v>
      </c>
      <c r="D51" s="80">
        <v>0</v>
      </c>
      <c r="E51" s="80">
        <v>0</v>
      </c>
      <c r="F51" s="80">
        <v>0</v>
      </c>
      <c r="G51" s="93">
        <f t="shared" si="11"/>
        <v>0</v>
      </c>
    </row>
    <row r="52" spans="1:7" s="129" customFormat="1" ht="31.5">
      <c r="A52" s="332"/>
      <c r="B52" s="332"/>
      <c r="C52" s="92" t="s">
        <v>250</v>
      </c>
      <c r="D52" s="93">
        <f>SUM(D53:D56)</f>
        <v>0</v>
      </c>
      <c r="E52" s="93">
        <f>SUM(E53:E56)</f>
        <v>0</v>
      </c>
      <c r="F52" s="93">
        <f>SUM(F53:F55)</f>
        <v>0</v>
      </c>
      <c r="G52" s="93">
        <f t="shared" ref="G52:G56" si="12">SUM(D52:F52)</f>
        <v>0</v>
      </c>
    </row>
    <row r="53" spans="1:7" s="129" customFormat="1">
      <c r="A53" s="332"/>
      <c r="B53" s="332"/>
      <c r="C53" s="79" t="s">
        <v>118</v>
      </c>
      <c r="D53" s="80">
        <v>0</v>
      </c>
      <c r="E53" s="80">
        <v>0</v>
      </c>
      <c r="F53" s="80">
        <v>0</v>
      </c>
      <c r="G53" s="93">
        <f t="shared" si="12"/>
        <v>0</v>
      </c>
    </row>
    <row r="54" spans="1:7" s="129" customFormat="1">
      <c r="A54" s="332"/>
      <c r="B54" s="332"/>
      <c r="C54" s="79" t="s">
        <v>119</v>
      </c>
      <c r="D54" s="80">
        <v>0</v>
      </c>
      <c r="E54" s="80">
        <v>0</v>
      </c>
      <c r="F54" s="80">
        <v>0</v>
      </c>
      <c r="G54" s="93">
        <f t="shared" si="12"/>
        <v>0</v>
      </c>
    </row>
    <row r="55" spans="1:7" s="129" customFormat="1">
      <c r="A55" s="332"/>
      <c r="B55" s="332"/>
      <c r="C55" s="79" t="s">
        <v>225</v>
      </c>
      <c r="D55" s="80">
        <v>0</v>
      </c>
      <c r="E55" s="80">
        <v>0</v>
      </c>
      <c r="F55" s="80">
        <v>0</v>
      </c>
      <c r="G55" s="93">
        <f t="shared" si="12"/>
        <v>0</v>
      </c>
    </row>
    <row r="56" spans="1:7" s="129" customFormat="1">
      <c r="A56" s="333"/>
      <c r="B56" s="333"/>
      <c r="C56" s="79" t="s">
        <v>120</v>
      </c>
      <c r="D56" s="80">
        <v>0</v>
      </c>
      <c r="E56" s="80">
        <v>0</v>
      </c>
      <c r="F56" s="80">
        <v>0</v>
      </c>
      <c r="G56" s="93">
        <f t="shared" si="12"/>
        <v>0</v>
      </c>
    </row>
    <row r="57" spans="1:7" ht="15.75" customHeight="1">
      <c r="A57" s="331" t="s">
        <v>20</v>
      </c>
      <c r="B57" s="331" t="s">
        <v>221</v>
      </c>
      <c r="C57" s="92" t="s">
        <v>14</v>
      </c>
      <c r="D57" s="172">
        <f>D59</f>
        <v>400</v>
      </c>
      <c r="E57" s="172">
        <f>E59</f>
        <v>400</v>
      </c>
      <c r="F57" s="172">
        <f>F59</f>
        <v>400</v>
      </c>
      <c r="G57" s="93">
        <f t="shared" si="11"/>
        <v>1200</v>
      </c>
    </row>
    <row r="58" spans="1:7">
      <c r="A58" s="332"/>
      <c r="B58" s="332"/>
      <c r="C58" s="79" t="s">
        <v>5</v>
      </c>
      <c r="D58" s="171"/>
      <c r="E58" s="171"/>
      <c r="F58" s="172"/>
      <c r="G58" s="93"/>
    </row>
    <row r="59" spans="1:7" ht="31.5">
      <c r="A59" s="332"/>
      <c r="B59" s="332"/>
      <c r="C59" s="92" t="s">
        <v>243</v>
      </c>
      <c r="D59" s="172">
        <f>SUM(D60:D63)</f>
        <v>400</v>
      </c>
      <c r="E59" s="172">
        <f>SUM(E60:E63)</f>
        <v>400</v>
      </c>
      <c r="F59" s="172">
        <f>SUM(F60:F62)</f>
        <v>400</v>
      </c>
      <c r="G59" s="93">
        <f t="shared" ref="G59:G64" si="13">SUM(D59:F59)</f>
        <v>1200</v>
      </c>
    </row>
    <row r="60" spans="1:7">
      <c r="A60" s="332"/>
      <c r="B60" s="332"/>
      <c r="C60" s="79" t="s">
        <v>118</v>
      </c>
      <c r="D60" s="171">
        <v>0</v>
      </c>
      <c r="E60" s="171">
        <v>0</v>
      </c>
      <c r="F60" s="171">
        <v>0</v>
      </c>
      <c r="G60" s="93">
        <f t="shared" si="13"/>
        <v>0</v>
      </c>
    </row>
    <row r="61" spans="1:7">
      <c r="A61" s="332"/>
      <c r="B61" s="332"/>
      <c r="C61" s="79" t="s">
        <v>119</v>
      </c>
      <c r="D61" s="171">
        <v>0</v>
      </c>
      <c r="E61" s="171">
        <v>0</v>
      </c>
      <c r="F61" s="171">
        <v>0</v>
      </c>
      <c r="G61" s="93">
        <f t="shared" si="13"/>
        <v>0</v>
      </c>
    </row>
    <row r="62" spans="1:7">
      <c r="A62" s="332"/>
      <c r="B62" s="332"/>
      <c r="C62" s="79" t="s">
        <v>225</v>
      </c>
      <c r="D62" s="171">
        <v>400</v>
      </c>
      <c r="E62" s="171">
        <v>400</v>
      </c>
      <c r="F62" s="171">
        <v>400</v>
      </c>
      <c r="G62" s="93">
        <f t="shared" si="13"/>
        <v>1200</v>
      </c>
    </row>
    <row r="63" spans="1:7">
      <c r="A63" s="333"/>
      <c r="B63" s="333"/>
      <c r="C63" s="79" t="s">
        <v>120</v>
      </c>
      <c r="D63" s="171">
        <v>0</v>
      </c>
      <c r="E63" s="171">
        <v>0</v>
      </c>
      <c r="F63" s="171">
        <v>0</v>
      </c>
      <c r="G63" s="93">
        <f t="shared" si="13"/>
        <v>0</v>
      </c>
    </row>
    <row r="64" spans="1:7">
      <c r="A64" s="329" t="s">
        <v>26</v>
      </c>
      <c r="B64" s="329" t="s">
        <v>222</v>
      </c>
      <c r="C64" s="92" t="s">
        <v>14</v>
      </c>
      <c r="D64" s="172">
        <f>D66</f>
        <v>0</v>
      </c>
      <c r="E64" s="172">
        <f>E66</f>
        <v>0</v>
      </c>
      <c r="F64" s="172">
        <f>E64</f>
        <v>0</v>
      </c>
      <c r="G64" s="93">
        <f t="shared" si="13"/>
        <v>0</v>
      </c>
    </row>
    <row r="65" spans="1:7">
      <c r="A65" s="329"/>
      <c r="B65" s="329"/>
      <c r="C65" s="79" t="s">
        <v>5</v>
      </c>
      <c r="D65" s="171"/>
      <c r="E65" s="171"/>
      <c r="F65" s="172"/>
      <c r="G65" s="93"/>
    </row>
    <row r="66" spans="1:7" ht="31.5">
      <c r="A66" s="329"/>
      <c r="B66" s="329"/>
      <c r="C66" s="92" t="s">
        <v>224</v>
      </c>
      <c r="D66" s="172">
        <f>SUM(D67:D70)</f>
        <v>0</v>
      </c>
      <c r="E66" s="172">
        <f>SUM(E67:E70)</f>
        <v>0</v>
      </c>
      <c r="F66" s="172">
        <f>E66</f>
        <v>0</v>
      </c>
      <c r="G66" s="93">
        <f t="shared" ref="G66:G71" si="14">SUM(D66:F66)</f>
        <v>0</v>
      </c>
    </row>
    <row r="67" spans="1:7">
      <c r="A67" s="329"/>
      <c r="B67" s="329"/>
      <c r="C67" s="79" t="s">
        <v>118</v>
      </c>
      <c r="D67" s="171">
        <v>0</v>
      </c>
      <c r="E67" s="171">
        <v>0</v>
      </c>
      <c r="F67" s="171">
        <v>0</v>
      </c>
      <c r="G67" s="93">
        <f t="shared" si="14"/>
        <v>0</v>
      </c>
    </row>
    <row r="68" spans="1:7">
      <c r="A68" s="329"/>
      <c r="B68" s="329"/>
      <c r="C68" s="79" t="s">
        <v>119</v>
      </c>
      <c r="D68" s="171">
        <v>0</v>
      </c>
      <c r="E68" s="171">
        <v>0</v>
      </c>
      <c r="F68" s="171">
        <v>0</v>
      </c>
      <c r="G68" s="93">
        <f t="shared" si="14"/>
        <v>0</v>
      </c>
    </row>
    <row r="69" spans="1:7">
      <c r="A69" s="329"/>
      <c r="B69" s="329"/>
      <c r="C69" s="79" t="s">
        <v>225</v>
      </c>
      <c r="D69" s="171">
        <v>0</v>
      </c>
      <c r="E69" s="171">
        <v>0</v>
      </c>
      <c r="F69" s="171">
        <v>0</v>
      </c>
      <c r="G69" s="93">
        <f t="shared" si="14"/>
        <v>0</v>
      </c>
    </row>
    <row r="70" spans="1:7">
      <c r="A70" s="329"/>
      <c r="B70" s="329"/>
      <c r="C70" s="79" t="s">
        <v>120</v>
      </c>
      <c r="D70" s="171">
        <v>0</v>
      </c>
      <c r="E70" s="171">
        <v>0</v>
      </c>
      <c r="F70" s="171">
        <v>0</v>
      </c>
      <c r="G70" s="93">
        <f t="shared" si="14"/>
        <v>0</v>
      </c>
    </row>
    <row r="71" spans="1:7">
      <c r="A71" s="329" t="s">
        <v>27</v>
      </c>
      <c r="B71" s="329" t="s">
        <v>223</v>
      </c>
      <c r="C71" s="92" t="s">
        <v>14</v>
      </c>
      <c r="D71" s="172">
        <f>D73</f>
        <v>10</v>
      </c>
      <c r="E71" s="172">
        <f t="shared" ref="E71:F71" si="15">E73</f>
        <v>10</v>
      </c>
      <c r="F71" s="172">
        <f t="shared" si="15"/>
        <v>10</v>
      </c>
      <c r="G71" s="93">
        <f t="shared" si="14"/>
        <v>30</v>
      </c>
    </row>
    <row r="72" spans="1:7">
      <c r="A72" s="329"/>
      <c r="B72" s="329"/>
      <c r="C72" s="79" t="s">
        <v>5</v>
      </c>
      <c r="D72" s="171"/>
      <c r="E72" s="171"/>
      <c r="F72" s="172"/>
      <c r="G72" s="93"/>
    </row>
    <row r="73" spans="1:7" ht="31.5">
      <c r="A73" s="329"/>
      <c r="B73" s="329"/>
      <c r="C73" s="92" t="s">
        <v>243</v>
      </c>
      <c r="D73" s="172">
        <f>SUM(D74:D77)</f>
        <v>10</v>
      </c>
      <c r="E73" s="172">
        <f>SUM(E74:E77)</f>
        <v>10</v>
      </c>
      <c r="F73" s="172">
        <f>SUM(F74:F77)</f>
        <v>10</v>
      </c>
      <c r="G73" s="93">
        <f t="shared" ref="G73:G77" si="16">SUM(D73:F73)</f>
        <v>30</v>
      </c>
    </row>
    <row r="74" spans="1:7">
      <c r="A74" s="329"/>
      <c r="B74" s="329"/>
      <c r="C74" s="79" t="s">
        <v>118</v>
      </c>
      <c r="D74" s="171">
        <v>0</v>
      </c>
      <c r="E74" s="171">
        <v>0</v>
      </c>
      <c r="F74" s="171">
        <v>0</v>
      </c>
      <c r="G74" s="93">
        <f t="shared" si="16"/>
        <v>0</v>
      </c>
    </row>
    <row r="75" spans="1:7">
      <c r="A75" s="329"/>
      <c r="B75" s="329"/>
      <c r="C75" s="79" t="s">
        <v>119</v>
      </c>
      <c r="D75" s="171">
        <v>0</v>
      </c>
      <c r="E75" s="171">
        <v>0</v>
      </c>
      <c r="F75" s="171">
        <v>0</v>
      </c>
      <c r="G75" s="93">
        <f t="shared" si="16"/>
        <v>0</v>
      </c>
    </row>
    <row r="76" spans="1:7">
      <c r="A76" s="329"/>
      <c r="B76" s="329"/>
      <c r="C76" s="79" t="s">
        <v>225</v>
      </c>
      <c r="D76" s="171">
        <v>10</v>
      </c>
      <c r="E76" s="171">
        <v>10</v>
      </c>
      <c r="F76" s="171">
        <v>10</v>
      </c>
      <c r="G76" s="93">
        <f t="shared" si="16"/>
        <v>30</v>
      </c>
    </row>
    <row r="77" spans="1:7">
      <c r="A77" s="329"/>
      <c r="B77" s="329"/>
      <c r="C77" s="79" t="s">
        <v>120</v>
      </c>
      <c r="D77" s="171">
        <v>0</v>
      </c>
      <c r="E77" s="171">
        <v>0</v>
      </c>
      <c r="F77" s="171">
        <v>0</v>
      </c>
      <c r="G77" s="93">
        <f t="shared" si="16"/>
        <v>0</v>
      </c>
    </row>
    <row r="78" spans="1:7">
      <c r="A78" s="95"/>
      <c r="B78" s="95"/>
      <c r="C78" s="96"/>
      <c r="D78" s="97"/>
      <c r="E78" s="97"/>
      <c r="F78" s="97"/>
      <c r="G78" s="97"/>
    </row>
    <row r="79" spans="1:7" hidden="1">
      <c r="A79" s="88" t="s">
        <v>109</v>
      </c>
      <c r="C79" s="98"/>
      <c r="E79" s="343" t="s">
        <v>121</v>
      </c>
      <c r="F79" s="343"/>
      <c r="G79" s="343"/>
    </row>
    <row r="80" spans="1:7" hidden="1">
      <c r="C80" s="77" t="s">
        <v>110</v>
      </c>
      <c r="E80" s="344" t="s">
        <v>122</v>
      </c>
      <c r="F80" s="344"/>
      <c r="G80" s="344"/>
    </row>
    <row r="81" spans="1:31" s="71" customFormat="1">
      <c r="A81" s="77"/>
      <c r="B81" s="77"/>
      <c r="C81" s="77"/>
      <c r="D81" s="84"/>
      <c r="E81" s="84"/>
      <c r="F81" s="84"/>
      <c r="G81" s="84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</row>
    <row r="82" spans="1:31" s="71" customFormat="1">
      <c r="A82" s="99"/>
      <c r="B82" s="99"/>
      <c r="C82" s="99"/>
      <c r="D82" s="84"/>
      <c r="E82" s="84"/>
      <c r="F82" s="84"/>
      <c r="G82" s="84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</row>
    <row r="83" spans="1:31" s="71" customFormat="1">
      <c r="A83" s="341"/>
      <c r="B83" s="341"/>
      <c r="C83" s="341"/>
      <c r="D83" s="84"/>
      <c r="E83" s="84"/>
      <c r="F83" s="84"/>
      <c r="G83" s="84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</row>
    <row r="84" spans="1:31" s="71" customFormat="1" ht="15.75" customHeight="1">
      <c r="A84" s="341"/>
      <c r="B84" s="341"/>
      <c r="C84" s="341"/>
      <c r="D84" s="84"/>
      <c r="E84" s="84"/>
      <c r="F84" s="84"/>
      <c r="G84" s="84"/>
      <c r="H84" s="342"/>
      <c r="I84" s="342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</row>
    <row r="85" spans="1:31" s="71" customFormat="1">
      <c r="A85" s="100"/>
      <c r="B85" s="99"/>
      <c r="C85" s="99"/>
      <c r="D85" s="84"/>
      <c r="E85" s="84"/>
      <c r="F85" s="84"/>
      <c r="G85" s="84"/>
      <c r="H85" s="342"/>
      <c r="I85" s="342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</row>
    <row r="86" spans="1:31" s="71" customFormat="1">
      <c r="A86" s="99"/>
      <c r="B86" s="99"/>
      <c r="C86" s="99"/>
      <c r="D86" s="84"/>
      <c r="E86" s="84"/>
      <c r="F86" s="84"/>
      <c r="G86" s="84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</row>
  </sheetData>
  <mergeCells count="28">
    <mergeCell ref="A8:G8"/>
    <mergeCell ref="D2:G2"/>
    <mergeCell ref="D3:G3"/>
    <mergeCell ref="A5:G5"/>
    <mergeCell ref="A6:G6"/>
    <mergeCell ref="A7:G7"/>
    <mergeCell ref="A9:G9"/>
    <mergeCell ref="A10:G10"/>
    <mergeCell ref="A12:A13"/>
    <mergeCell ref="B12:B13"/>
    <mergeCell ref="C12:C13"/>
    <mergeCell ref="D12:G12"/>
    <mergeCell ref="A83:C83"/>
    <mergeCell ref="A84:C84"/>
    <mergeCell ref="H84:I84"/>
    <mergeCell ref="H85:I85"/>
    <mergeCell ref="A64:A70"/>
    <mergeCell ref="B64:B70"/>
    <mergeCell ref="A71:A77"/>
    <mergeCell ref="B71:B77"/>
    <mergeCell ref="E79:G79"/>
    <mergeCell ref="E80:G80"/>
    <mergeCell ref="B57:B63"/>
    <mergeCell ref="A57:A63"/>
    <mergeCell ref="A40:A56"/>
    <mergeCell ref="B40:B56"/>
    <mergeCell ref="A14:A39"/>
    <mergeCell ref="B14:B39"/>
  </mergeCells>
  <pageMargins left="1.1811023622047245" right="0.23622047244094491" top="0.74803149606299213" bottom="0.74803149606299213" header="0.31496062992125984" footer="0.31496062992125984"/>
  <pageSetup paperSize="9" scale="52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4"/>
  <sheetViews>
    <sheetView view="pageBreakPreview" zoomScale="75" zoomScaleNormal="70" zoomScaleSheetLayoutView="75" workbookViewId="0">
      <selection activeCell="D12" sqref="D12"/>
    </sheetView>
  </sheetViews>
  <sheetFormatPr defaultColWidth="9" defaultRowHeight="15.75"/>
  <cols>
    <col min="1" max="1" width="9.875" style="2" customWidth="1"/>
    <col min="2" max="2" width="55.5" style="1" customWidth="1"/>
    <col min="3" max="3" width="11.5" style="2" customWidth="1"/>
    <col min="4" max="4" width="14.875" style="1" customWidth="1"/>
    <col min="5" max="5" width="0.125" style="1" customWidth="1"/>
    <col min="6" max="6" width="12.625" style="1" hidden="1" customWidth="1"/>
    <col min="7" max="9" width="12.5" style="1" hidden="1" customWidth="1"/>
    <col min="10" max="10" width="12.875" style="1" hidden="1" customWidth="1"/>
    <col min="11" max="13" width="12.875" style="1" customWidth="1"/>
    <col min="14" max="16384" width="9" style="1"/>
  </cols>
  <sheetData>
    <row r="1" spans="1:13" ht="23.25">
      <c r="A1" s="170"/>
      <c r="C1" s="175">
        <v>19</v>
      </c>
    </row>
    <row r="2" spans="1:13" ht="108.75" customHeight="1">
      <c r="D2" s="235" t="s">
        <v>231</v>
      </c>
      <c r="E2" s="235"/>
      <c r="F2" s="235"/>
      <c r="G2" s="235"/>
      <c r="H2" s="235"/>
      <c r="I2" s="235"/>
      <c r="J2" s="235"/>
      <c r="K2" s="235"/>
      <c r="L2" s="235"/>
      <c r="M2" s="235"/>
    </row>
    <row r="3" spans="1:13" ht="18.75">
      <c r="A3" s="23"/>
    </row>
    <row r="4" spans="1:13" ht="18.75">
      <c r="A4" s="23"/>
    </row>
    <row r="5" spans="1:13" ht="18.75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133"/>
      <c r="L5" s="136"/>
      <c r="M5" s="131"/>
    </row>
    <row r="6" spans="1:13" ht="51.75" customHeight="1">
      <c r="A6" s="238" t="s">
        <v>183</v>
      </c>
      <c r="B6" s="238"/>
      <c r="C6" s="238"/>
      <c r="D6" s="238"/>
      <c r="E6" s="238"/>
      <c r="F6" s="238"/>
      <c r="G6" s="238"/>
      <c r="H6" s="238"/>
      <c r="I6" s="238"/>
      <c r="J6" s="238"/>
      <c r="K6" s="134"/>
      <c r="L6" s="137"/>
      <c r="M6" s="132"/>
    </row>
    <row r="7" spans="1:13" ht="18.75">
      <c r="A7" s="23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5.75" customHeight="1">
      <c r="A8" s="236" t="s">
        <v>4</v>
      </c>
      <c r="B8" s="236" t="s">
        <v>123</v>
      </c>
      <c r="C8" s="236" t="s">
        <v>48</v>
      </c>
      <c r="D8" s="236" t="s">
        <v>124</v>
      </c>
      <c r="E8" s="236" t="s">
        <v>125</v>
      </c>
      <c r="F8" s="236"/>
      <c r="G8" s="236"/>
      <c r="H8" s="236"/>
      <c r="I8" s="236"/>
      <c r="J8" s="236"/>
      <c r="K8" s="236"/>
      <c r="L8" s="236"/>
      <c r="M8" s="236"/>
    </row>
    <row r="9" spans="1:13">
      <c r="A9" s="236"/>
      <c r="B9" s="236"/>
      <c r="C9" s="236"/>
      <c r="D9" s="236"/>
      <c r="E9" s="219">
        <v>2019</v>
      </c>
      <c r="F9" s="219">
        <v>2020</v>
      </c>
      <c r="G9" s="219">
        <v>2021</v>
      </c>
      <c r="H9" s="219">
        <v>2022</v>
      </c>
      <c r="I9" s="219">
        <v>2023</v>
      </c>
      <c r="J9" s="219">
        <v>2024</v>
      </c>
      <c r="K9" s="219">
        <v>2026</v>
      </c>
      <c r="L9" s="219">
        <v>2027</v>
      </c>
      <c r="M9" s="219">
        <v>2028</v>
      </c>
    </row>
    <row r="10" spans="1:13">
      <c r="A10" s="219">
        <v>1</v>
      </c>
      <c r="B10" s="219">
        <v>2</v>
      </c>
      <c r="C10" s="219">
        <v>3</v>
      </c>
      <c r="D10" s="219">
        <v>4</v>
      </c>
      <c r="E10" s="219">
        <v>5</v>
      </c>
      <c r="F10" s="219">
        <v>6</v>
      </c>
      <c r="G10" s="219">
        <v>7</v>
      </c>
      <c r="H10" s="219">
        <v>8</v>
      </c>
      <c r="I10" s="219">
        <v>9</v>
      </c>
      <c r="J10" s="219">
        <v>10</v>
      </c>
      <c r="K10" s="219">
        <v>11</v>
      </c>
      <c r="L10" s="219">
        <v>12</v>
      </c>
      <c r="M10" s="219">
        <v>13</v>
      </c>
    </row>
    <row r="11" spans="1:13" ht="82.5" customHeight="1">
      <c r="A11" s="101">
        <v>1</v>
      </c>
      <c r="B11" s="240" t="s">
        <v>185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</row>
    <row r="12" spans="1:13" ht="55.5" customHeight="1">
      <c r="A12" s="13" t="s">
        <v>126</v>
      </c>
      <c r="B12" s="14" t="s">
        <v>184</v>
      </c>
      <c r="C12" s="15" t="s">
        <v>52</v>
      </c>
      <c r="D12" s="40" t="s">
        <v>127</v>
      </c>
      <c r="E12" s="15">
        <v>2550</v>
      </c>
      <c r="F12" s="15">
        <v>2550</v>
      </c>
      <c r="G12" s="15">
        <v>2550</v>
      </c>
      <c r="H12" s="15">
        <f>J12</f>
        <v>2550</v>
      </c>
      <c r="I12" s="15">
        <v>2550</v>
      </c>
      <c r="J12" s="15">
        <v>2550</v>
      </c>
      <c r="K12" s="15">
        <v>2550</v>
      </c>
      <c r="L12" s="15">
        <v>2550</v>
      </c>
      <c r="M12" s="15">
        <v>2550</v>
      </c>
    </row>
    <row r="13" spans="1:13" ht="52.5" customHeight="1">
      <c r="A13" s="13" t="s">
        <v>128</v>
      </c>
      <c r="B13" s="14" t="s">
        <v>129</v>
      </c>
      <c r="C13" s="15" t="s">
        <v>52</v>
      </c>
      <c r="D13" s="40" t="s">
        <v>127</v>
      </c>
      <c r="E13" s="17">
        <v>74</v>
      </c>
      <c r="F13" s="17">
        <v>80</v>
      </c>
      <c r="G13" s="17">
        <v>90</v>
      </c>
      <c r="H13" s="15">
        <f t="shared" ref="H13:H14" si="0">J13</f>
        <v>90</v>
      </c>
      <c r="I13" s="15">
        <v>90</v>
      </c>
      <c r="J13" s="17">
        <v>90</v>
      </c>
      <c r="K13" s="17">
        <v>90</v>
      </c>
      <c r="L13" s="17">
        <v>90</v>
      </c>
      <c r="M13" s="17">
        <v>90</v>
      </c>
    </row>
    <row r="14" spans="1:13" ht="71.25" customHeight="1">
      <c r="A14" s="13" t="s">
        <v>130</v>
      </c>
      <c r="B14" s="14" t="s">
        <v>131</v>
      </c>
      <c r="C14" s="17" t="s">
        <v>52</v>
      </c>
      <c r="D14" s="40" t="s">
        <v>127</v>
      </c>
      <c r="E14" s="19">
        <v>217</v>
      </c>
      <c r="F14" s="19">
        <v>218</v>
      </c>
      <c r="G14" s="19">
        <v>219</v>
      </c>
      <c r="H14" s="15">
        <f t="shared" si="0"/>
        <v>225</v>
      </c>
      <c r="I14" s="15">
        <v>225</v>
      </c>
      <c r="J14" s="19">
        <v>225</v>
      </c>
      <c r="K14" s="19">
        <v>225</v>
      </c>
      <c r="L14" s="19">
        <v>225</v>
      </c>
      <c r="M14" s="19">
        <v>225</v>
      </c>
    </row>
  </sheetData>
  <mergeCells count="9">
    <mergeCell ref="D2:M2"/>
    <mergeCell ref="B11:M11"/>
    <mergeCell ref="A5:J5"/>
    <mergeCell ref="A6:J6"/>
    <mergeCell ref="A8:A9"/>
    <mergeCell ref="B8:B9"/>
    <mergeCell ref="C8:C9"/>
    <mergeCell ref="D8:D9"/>
    <mergeCell ref="E8:M8"/>
  </mergeCells>
  <pageMargins left="1.1811023622047245" right="0.23622047244094491" top="0.31496062992125984" bottom="0.39370078740157483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S101"/>
  <sheetViews>
    <sheetView tabSelected="1" view="pageBreakPreview" topLeftCell="A32" zoomScale="75" zoomScaleNormal="75" zoomScaleSheetLayoutView="75" workbookViewId="0">
      <selection activeCell="H9" sqref="H9"/>
    </sheetView>
  </sheetViews>
  <sheetFormatPr defaultRowHeight="15.75"/>
  <cols>
    <col min="1" max="1" width="6.5" style="53" customWidth="1"/>
    <col min="2" max="2" width="41.5" style="28" customWidth="1"/>
    <col min="3" max="3" width="26.875" style="28" customWidth="1"/>
    <col min="4" max="5" width="9" style="68"/>
    <col min="6" max="6" width="13.25" style="68" customWidth="1"/>
    <col min="7" max="7" width="12.5" style="68" customWidth="1"/>
    <col min="8" max="10" width="14.125" style="122" customWidth="1"/>
    <col min="11" max="11" width="14.5" style="69" customWidth="1"/>
    <col min="12" max="12" width="30.5" style="28" customWidth="1"/>
    <col min="13" max="13" width="13.25" style="28" customWidth="1"/>
    <col min="14" max="14" width="11.5" style="28" bestFit="1" customWidth="1"/>
    <col min="15" max="15" width="8.625" style="28" bestFit="1" customWidth="1"/>
    <col min="16" max="17" width="9" style="28"/>
    <col min="18" max="18" width="11.5" style="28" bestFit="1" customWidth="1"/>
    <col min="19" max="256" width="9" style="28"/>
    <col min="257" max="257" width="6.5" style="28" customWidth="1"/>
    <col min="258" max="258" width="41.5" style="28" customWidth="1"/>
    <col min="259" max="259" width="21.875" style="28" customWidth="1"/>
    <col min="260" max="261" width="9" style="28"/>
    <col min="262" max="262" width="11.125" style="28" bestFit="1" customWidth="1"/>
    <col min="263" max="263" width="12.5" style="28" customWidth="1"/>
    <col min="264" max="266" width="14.125" style="28" customWidth="1"/>
    <col min="267" max="267" width="14.5" style="28" customWidth="1"/>
    <col min="268" max="268" width="30.5" style="28" customWidth="1"/>
    <col min="269" max="269" width="13.25" style="28" customWidth="1"/>
    <col min="270" max="270" width="11.5" style="28" bestFit="1" customWidth="1"/>
    <col min="271" max="271" width="8.625" style="28" bestFit="1" customWidth="1"/>
    <col min="272" max="512" width="9" style="28"/>
    <col min="513" max="513" width="6.5" style="28" customWidth="1"/>
    <col min="514" max="514" width="41.5" style="28" customWidth="1"/>
    <col min="515" max="515" width="21.875" style="28" customWidth="1"/>
    <col min="516" max="517" width="9" style="28"/>
    <col min="518" max="518" width="11.125" style="28" bestFit="1" customWidth="1"/>
    <col min="519" max="519" width="12.5" style="28" customWidth="1"/>
    <col min="520" max="522" width="14.125" style="28" customWidth="1"/>
    <col min="523" max="523" width="14.5" style="28" customWidth="1"/>
    <col min="524" max="524" width="30.5" style="28" customWidth="1"/>
    <col min="525" max="525" width="13.25" style="28" customWidth="1"/>
    <col min="526" max="526" width="11.5" style="28" bestFit="1" customWidth="1"/>
    <col min="527" max="527" width="8.625" style="28" bestFit="1" customWidth="1"/>
    <col min="528" max="768" width="9" style="28"/>
    <col min="769" max="769" width="6.5" style="28" customWidth="1"/>
    <col min="770" max="770" width="41.5" style="28" customWidth="1"/>
    <col min="771" max="771" width="21.875" style="28" customWidth="1"/>
    <col min="772" max="773" width="9" style="28"/>
    <col min="774" max="774" width="11.125" style="28" bestFit="1" customWidth="1"/>
    <col min="775" max="775" width="12.5" style="28" customWidth="1"/>
    <col min="776" max="778" width="14.125" style="28" customWidth="1"/>
    <col min="779" max="779" width="14.5" style="28" customWidth="1"/>
    <col min="780" max="780" width="30.5" style="28" customWidth="1"/>
    <col min="781" max="781" width="13.25" style="28" customWidth="1"/>
    <col min="782" max="782" width="11.5" style="28" bestFit="1" customWidth="1"/>
    <col min="783" max="783" width="8.625" style="28" bestFit="1" customWidth="1"/>
    <col min="784" max="1024" width="9" style="28"/>
    <col min="1025" max="1025" width="6.5" style="28" customWidth="1"/>
    <col min="1026" max="1026" width="41.5" style="28" customWidth="1"/>
    <col min="1027" max="1027" width="21.875" style="28" customWidth="1"/>
    <col min="1028" max="1029" width="9" style="28"/>
    <col min="1030" max="1030" width="11.125" style="28" bestFit="1" customWidth="1"/>
    <col min="1031" max="1031" width="12.5" style="28" customWidth="1"/>
    <col min="1032" max="1034" width="14.125" style="28" customWidth="1"/>
    <col min="1035" max="1035" width="14.5" style="28" customWidth="1"/>
    <col min="1036" max="1036" width="30.5" style="28" customWidth="1"/>
    <col min="1037" max="1037" width="13.25" style="28" customWidth="1"/>
    <col min="1038" max="1038" width="11.5" style="28" bestFit="1" customWidth="1"/>
    <col min="1039" max="1039" width="8.625" style="28" bestFit="1" customWidth="1"/>
    <col min="1040" max="1280" width="9" style="28"/>
    <col min="1281" max="1281" width="6.5" style="28" customWidth="1"/>
    <col min="1282" max="1282" width="41.5" style="28" customWidth="1"/>
    <col min="1283" max="1283" width="21.875" style="28" customWidth="1"/>
    <col min="1284" max="1285" width="9" style="28"/>
    <col min="1286" max="1286" width="11.125" style="28" bestFit="1" customWidth="1"/>
    <col min="1287" max="1287" width="12.5" style="28" customWidth="1"/>
    <col min="1288" max="1290" width="14.125" style="28" customWidth="1"/>
    <col min="1291" max="1291" width="14.5" style="28" customWidth="1"/>
    <col min="1292" max="1292" width="30.5" style="28" customWidth="1"/>
    <col min="1293" max="1293" width="13.25" style="28" customWidth="1"/>
    <col min="1294" max="1294" width="11.5" style="28" bestFit="1" customWidth="1"/>
    <col min="1295" max="1295" width="8.625" style="28" bestFit="1" customWidth="1"/>
    <col min="1296" max="1536" width="9" style="28"/>
    <col min="1537" max="1537" width="6.5" style="28" customWidth="1"/>
    <col min="1538" max="1538" width="41.5" style="28" customWidth="1"/>
    <col min="1539" max="1539" width="21.875" style="28" customWidth="1"/>
    <col min="1540" max="1541" width="9" style="28"/>
    <col min="1542" max="1542" width="11.125" style="28" bestFit="1" customWidth="1"/>
    <col min="1543" max="1543" width="12.5" style="28" customWidth="1"/>
    <col min="1544" max="1546" width="14.125" style="28" customWidth="1"/>
    <col min="1547" max="1547" width="14.5" style="28" customWidth="1"/>
    <col min="1548" max="1548" width="30.5" style="28" customWidth="1"/>
    <col min="1549" max="1549" width="13.25" style="28" customWidth="1"/>
    <col min="1550" max="1550" width="11.5" style="28" bestFit="1" customWidth="1"/>
    <col min="1551" max="1551" width="8.625" style="28" bestFit="1" customWidth="1"/>
    <col min="1552" max="1792" width="9" style="28"/>
    <col min="1793" max="1793" width="6.5" style="28" customWidth="1"/>
    <col min="1794" max="1794" width="41.5" style="28" customWidth="1"/>
    <col min="1795" max="1795" width="21.875" style="28" customWidth="1"/>
    <col min="1796" max="1797" width="9" style="28"/>
    <col min="1798" max="1798" width="11.125" style="28" bestFit="1" customWidth="1"/>
    <col min="1799" max="1799" width="12.5" style="28" customWidth="1"/>
    <col min="1800" max="1802" width="14.125" style="28" customWidth="1"/>
    <col min="1803" max="1803" width="14.5" style="28" customWidth="1"/>
    <col min="1804" max="1804" width="30.5" style="28" customWidth="1"/>
    <col min="1805" max="1805" width="13.25" style="28" customWidth="1"/>
    <col min="1806" max="1806" width="11.5" style="28" bestFit="1" customWidth="1"/>
    <col min="1807" max="1807" width="8.625" style="28" bestFit="1" customWidth="1"/>
    <col min="1808" max="2048" width="9" style="28"/>
    <col min="2049" max="2049" width="6.5" style="28" customWidth="1"/>
    <col min="2050" max="2050" width="41.5" style="28" customWidth="1"/>
    <col min="2051" max="2051" width="21.875" style="28" customWidth="1"/>
    <col min="2052" max="2053" width="9" style="28"/>
    <col min="2054" max="2054" width="11.125" style="28" bestFit="1" customWidth="1"/>
    <col min="2055" max="2055" width="12.5" style="28" customWidth="1"/>
    <col min="2056" max="2058" width="14.125" style="28" customWidth="1"/>
    <col min="2059" max="2059" width="14.5" style="28" customWidth="1"/>
    <col min="2060" max="2060" width="30.5" style="28" customWidth="1"/>
    <col min="2061" max="2061" width="13.25" style="28" customWidth="1"/>
    <col min="2062" max="2062" width="11.5" style="28" bestFit="1" customWidth="1"/>
    <col min="2063" max="2063" width="8.625" style="28" bestFit="1" customWidth="1"/>
    <col min="2064" max="2304" width="9" style="28"/>
    <col min="2305" max="2305" width="6.5" style="28" customWidth="1"/>
    <col min="2306" max="2306" width="41.5" style="28" customWidth="1"/>
    <col min="2307" max="2307" width="21.875" style="28" customWidth="1"/>
    <col min="2308" max="2309" width="9" style="28"/>
    <col min="2310" max="2310" width="11.125" style="28" bestFit="1" customWidth="1"/>
    <col min="2311" max="2311" width="12.5" style="28" customWidth="1"/>
    <col min="2312" max="2314" width="14.125" style="28" customWidth="1"/>
    <col min="2315" max="2315" width="14.5" style="28" customWidth="1"/>
    <col min="2316" max="2316" width="30.5" style="28" customWidth="1"/>
    <col min="2317" max="2317" width="13.25" style="28" customWidth="1"/>
    <col min="2318" max="2318" width="11.5" style="28" bestFit="1" customWidth="1"/>
    <col min="2319" max="2319" width="8.625" style="28" bestFit="1" customWidth="1"/>
    <col min="2320" max="2560" width="9" style="28"/>
    <col min="2561" max="2561" width="6.5" style="28" customWidth="1"/>
    <col min="2562" max="2562" width="41.5" style="28" customWidth="1"/>
    <col min="2563" max="2563" width="21.875" style="28" customWidth="1"/>
    <col min="2564" max="2565" width="9" style="28"/>
    <col min="2566" max="2566" width="11.125" style="28" bestFit="1" customWidth="1"/>
    <col min="2567" max="2567" width="12.5" style="28" customWidth="1"/>
    <col min="2568" max="2570" width="14.125" style="28" customWidth="1"/>
    <col min="2571" max="2571" width="14.5" style="28" customWidth="1"/>
    <col min="2572" max="2572" width="30.5" style="28" customWidth="1"/>
    <col min="2573" max="2573" width="13.25" style="28" customWidth="1"/>
    <col min="2574" max="2574" width="11.5" style="28" bestFit="1" customWidth="1"/>
    <col min="2575" max="2575" width="8.625" style="28" bestFit="1" customWidth="1"/>
    <col min="2576" max="2816" width="9" style="28"/>
    <col min="2817" max="2817" width="6.5" style="28" customWidth="1"/>
    <col min="2818" max="2818" width="41.5" style="28" customWidth="1"/>
    <col min="2819" max="2819" width="21.875" style="28" customWidth="1"/>
    <col min="2820" max="2821" width="9" style="28"/>
    <col min="2822" max="2822" width="11.125" style="28" bestFit="1" customWidth="1"/>
    <col min="2823" max="2823" width="12.5" style="28" customWidth="1"/>
    <col min="2824" max="2826" width="14.125" style="28" customWidth="1"/>
    <col min="2827" max="2827" width="14.5" style="28" customWidth="1"/>
    <col min="2828" max="2828" width="30.5" style="28" customWidth="1"/>
    <col min="2829" max="2829" width="13.25" style="28" customWidth="1"/>
    <col min="2830" max="2830" width="11.5" style="28" bestFit="1" customWidth="1"/>
    <col min="2831" max="2831" width="8.625" style="28" bestFit="1" customWidth="1"/>
    <col min="2832" max="3072" width="9" style="28"/>
    <col min="3073" max="3073" width="6.5" style="28" customWidth="1"/>
    <col min="3074" max="3074" width="41.5" style="28" customWidth="1"/>
    <col min="3075" max="3075" width="21.875" style="28" customWidth="1"/>
    <col min="3076" max="3077" width="9" style="28"/>
    <col min="3078" max="3078" width="11.125" style="28" bestFit="1" customWidth="1"/>
    <col min="3079" max="3079" width="12.5" style="28" customWidth="1"/>
    <col min="3080" max="3082" width="14.125" style="28" customWidth="1"/>
    <col min="3083" max="3083" width="14.5" style="28" customWidth="1"/>
    <col min="3084" max="3084" width="30.5" style="28" customWidth="1"/>
    <col min="3085" max="3085" width="13.25" style="28" customWidth="1"/>
    <col min="3086" max="3086" width="11.5" style="28" bestFit="1" customWidth="1"/>
    <col min="3087" max="3087" width="8.625" style="28" bestFit="1" customWidth="1"/>
    <col min="3088" max="3328" width="9" style="28"/>
    <col min="3329" max="3329" width="6.5" style="28" customWidth="1"/>
    <col min="3330" max="3330" width="41.5" style="28" customWidth="1"/>
    <col min="3331" max="3331" width="21.875" style="28" customWidth="1"/>
    <col min="3332" max="3333" width="9" style="28"/>
    <col min="3334" max="3334" width="11.125" style="28" bestFit="1" customWidth="1"/>
    <col min="3335" max="3335" width="12.5" style="28" customWidth="1"/>
    <col min="3336" max="3338" width="14.125" style="28" customWidth="1"/>
    <col min="3339" max="3339" width="14.5" style="28" customWidth="1"/>
    <col min="3340" max="3340" width="30.5" style="28" customWidth="1"/>
    <col min="3341" max="3341" width="13.25" style="28" customWidth="1"/>
    <col min="3342" max="3342" width="11.5" style="28" bestFit="1" customWidth="1"/>
    <col min="3343" max="3343" width="8.625" style="28" bestFit="1" customWidth="1"/>
    <col min="3344" max="3584" width="9" style="28"/>
    <col min="3585" max="3585" width="6.5" style="28" customWidth="1"/>
    <col min="3586" max="3586" width="41.5" style="28" customWidth="1"/>
    <col min="3587" max="3587" width="21.875" style="28" customWidth="1"/>
    <col min="3588" max="3589" width="9" style="28"/>
    <col min="3590" max="3590" width="11.125" style="28" bestFit="1" customWidth="1"/>
    <col min="3591" max="3591" width="12.5" style="28" customWidth="1"/>
    <col min="3592" max="3594" width="14.125" style="28" customWidth="1"/>
    <col min="3595" max="3595" width="14.5" style="28" customWidth="1"/>
    <col min="3596" max="3596" width="30.5" style="28" customWidth="1"/>
    <col min="3597" max="3597" width="13.25" style="28" customWidth="1"/>
    <col min="3598" max="3598" width="11.5" style="28" bestFit="1" customWidth="1"/>
    <col min="3599" max="3599" width="8.625" style="28" bestFit="1" customWidth="1"/>
    <col min="3600" max="3840" width="9" style="28"/>
    <col min="3841" max="3841" width="6.5" style="28" customWidth="1"/>
    <col min="3842" max="3842" width="41.5" style="28" customWidth="1"/>
    <col min="3843" max="3843" width="21.875" style="28" customWidth="1"/>
    <col min="3844" max="3845" width="9" style="28"/>
    <col min="3846" max="3846" width="11.125" style="28" bestFit="1" customWidth="1"/>
    <col min="3847" max="3847" width="12.5" style="28" customWidth="1"/>
    <col min="3848" max="3850" width="14.125" style="28" customWidth="1"/>
    <col min="3851" max="3851" width="14.5" style="28" customWidth="1"/>
    <col min="3852" max="3852" width="30.5" style="28" customWidth="1"/>
    <col min="3853" max="3853" width="13.25" style="28" customWidth="1"/>
    <col min="3854" max="3854" width="11.5" style="28" bestFit="1" customWidth="1"/>
    <col min="3855" max="3855" width="8.625" style="28" bestFit="1" customWidth="1"/>
    <col min="3856" max="4096" width="9" style="28"/>
    <col min="4097" max="4097" width="6.5" style="28" customWidth="1"/>
    <col min="4098" max="4098" width="41.5" style="28" customWidth="1"/>
    <col min="4099" max="4099" width="21.875" style="28" customWidth="1"/>
    <col min="4100" max="4101" width="9" style="28"/>
    <col min="4102" max="4102" width="11.125" style="28" bestFit="1" customWidth="1"/>
    <col min="4103" max="4103" width="12.5" style="28" customWidth="1"/>
    <col min="4104" max="4106" width="14.125" style="28" customWidth="1"/>
    <col min="4107" max="4107" width="14.5" style="28" customWidth="1"/>
    <col min="4108" max="4108" width="30.5" style="28" customWidth="1"/>
    <col min="4109" max="4109" width="13.25" style="28" customWidth="1"/>
    <col min="4110" max="4110" width="11.5" style="28" bestFit="1" customWidth="1"/>
    <col min="4111" max="4111" width="8.625" style="28" bestFit="1" customWidth="1"/>
    <col min="4112" max="4352" width="9" style="28"/>
    <col min="4353" max="4353" width="6.5" style="28" customWidth="1"/>
    <col min="4354" max="4354" width="41.5" style="28" customWidth="1"/>
    <col min="4355" max="4355" width="21.875" style="28" customWidth="1"/>
    <col min="4356" max="4357" width="9" style="28"/>
    <col min="4358" max="4358" width="11.125" style="28" bestFit="1" customWidth="1"/>
    <col min="4359" max="4359" width="12.5" style="28" customWidth="1"/>
    <col min="4360" max="4362" width="14.125" style="28" customWidth="1"/>
    <col min="4363" max="4363" width="14.5" style="28" customWidth="1"/>
    <col min="4364" max="4364" width="30.5" style="28" customWidth="1"/>
    <col min="4365" max="4365" width="13.25" style="28" customWidth="1"/>
    <col min="4366" max="4366" width="11.5" style="28" bestFit="1" customWidth="1"/>
    <col min="4367" max="4367" width="8.625" style="28" bestFit="1" customWidth="1"/>
    <col min="4368" max="4608" width="9" style="28"/>
    <col min="4609" max="4609" width="6.5" style="28" customWidth="1"/>
    <col min="4610" max="4610" width="41.5" style="28" customWidth="1"/>
    <col min="4611" max="4611" width="21.875" style="28" customWidth="1"/>
    <col min="4612" max="4613" width="9" style="28"/>
    <col min="4614" max="4614" width="11.125" style="28" bestFit="1" customWidth="1"/>
    <col min="4615" max="4615" width="12.5" style="28" customWidth="1"/>
    <col min="4616" max="4618" width="14.125" style="28" customWidth="1"/>
    <col min="4619" max="4619" width="14.5" style="28" customWidth="1"/>
    <col min="4620" max="4620" width="30.5" style="28" customWidth="1"/>
    <col min="4621" max="4621" width="13.25" style="28" customWidth="1"/>
    <col min="4622" max="4622" width="11.5" style="28" bestFit="1" customWidth="1"/>
    <col min="4623" max="4623" width="8.625" style="28" bestFit="1" customWidth="1"/>
    <col min="4624" max="4864" width="9" style="28"/>
    <col min="4865" max="4865" width="6.5" style="28" customWidth="1"/>
    <col min="4866" max="4866" width="41.5" style="28" customWidth="1"/>
    <col min="4867" max="4867" width="21.875" style="28" customWidth="1"/>
    <col min="4868" max="4869" width="9" style="28"/>
    <col min="4870" max="4870" width="11.125" style="28" bestFit="1" customWidth="1"/>
    <col min="4871" max="4871" width="12.5" style="28" customWidth="1"/>
    <col min="4872" max="4874" width="14.125" style="28" customWidth="1"/>
    <col min="4875" max="4875" width="14.5" style="28" customWidth="1"/>
    <col min="4876" max="4876" width="30.5" style="28" customWidth="1"/>
    <col min="4877" max="4877" width="13.25" style="28" customWidth="1"/>
    <col min="4878" max="4878" width="11.5" style="28" bestFit="1" customWidth="1"/>
    <col min="4879" max="4879" width="8.625" style="28" bestFit="1" customWidth="1"/>
    <col min="4880" max="5120" width="9" style="28"/>
    <col min="5121" max="5121" width="6.5" style="28" customWidth="1"/>
    <col min="5122" max="5122" width="41.5" style="28" customWidth="1"/>
    <col min="5123" max="5123" width="21.875" style="28" customWidth="1"/>
    <col min="5124" max="5125" width="9" style="28"/>
    <col min="5126" max="5126" width="11.125" style="28" bestFit="1" customWidth="1"/>
    <col min="5127" max="5127" width="12.5" style="28" customWidth="1"/>
    <col min="5128" max="5130" width="14.125" style="28" customWidth="1"/>
    <col min="5131" max="5131" width="14.5" style="28" customWidth="1"/>
    <col min="5132" max="5132" width="30.5" style="28" customWidth="1"/>
    <col min="5133" max="5133" width="13.25" style="28" customWidth="1"/>
    <col min="5134" max="5134" width="11.5" style="28" bestFit="1" customWidth="1"/>
    <col min="5135" max="5135" width="8.625" style="28" bestFit="1" customWidth="1"/>
    <col min="5136" max="5376" width="9" style="28"/>
    <col min="5377" max="5377" width="6.5" style="28" customWidth="1"/>
    <col min="5378" max="5378" width="41.5" style="28" customWidth="1"/>
    <col min="5379" max="5379" width="21.875" style="28" customWidth="1"/>
    <col min="5380" max="5381" width="9" style="28"/>
    <col min="5382" max="5382" width="11.125" style="28" bestFit="1" customWidth="1"/>
    <col min="5383" max="5383" width="12.5" style="28" customWidth="1"/>
    <col min="5384" max="5386" width="14.125" style="28" customWidth="1"/>
    <col min="5387" max="5387" width="14.5" style="28" customWidth="1"/>
    <col min="5388" max="5388" width="30.5" style="28" customWidth="1"/>
    <col min="5389" max="5389" width="13.25" style="28" customWidth="1"/>
    <col min="5390" max="5390" width="11.5" style="28" bestFit="1" customWidth="1"/>
    <col min="5391" max="5391" width="8.625" style="28" bestFit="1" customWidth="1"/>
    <col min="5392" max="5632" width="9" style="28"/>
    <col min="5633" max="5633" width="6.5" style="28" customWidth="1"/>
    <col min="5634" max="5634" width="41.5" style="28" customWidth="1"/>
    <col min="5635" max="5635" width="21.875" style="28" customWidth="1"/>
    <col min="5636" max="5637" width="9" style="28"/>
    <col min="5638" max="5638" width="11.125" style="28" bestFit="1" customWidth="1"/>
    <col min="5639" max="5639" width="12.5" style="28" customWidth="1"/>
    <col min="5640" max="5642" width="14.125" style="28" customWidth="1"/>
    <col min="5643" max="5643" width="14.5" style="28" customWidth="1"/>
    <col min="5644" max="5644" width="30.5" style="28" customWidth="1"/>
    <col min="5645" max="5645" width="13.25" style="28" customWidth="1"/>
    <col min="5646" max="5646" width="11.5" style="28" bestFit="1" customWidth="1"/>
    <col min="5647" max="5647" width="8.625" style="28" bestFit="1" customWidth="1"/>
    <col min="5648" max="5888" width="9" style="28"/>
    <col min="5889" max="5889" width="6.5" style="28" customWidth="1"/>
    <col min="5890" max="5890" width="41.5" style="28" customWidth="1"/>
    <col min="5891" max="5891" width="21.875" style="28" customWidth="1"/>
    <col min="5892" max="5893" width="9" style="28"/>
    <col min="5894" max="5894" width="11.125" style="28" bestFit="1" customWidth="1"/>
    <col min="5895" max="5895" width="12.5" style="28" customWidth="1"/>
    <col min="5896" max="5898" width="14.125" style="28" customWidth="1"/>
    <col min="5899" max="5899" width="14.5" style="28" customWidth="1"/>
    <col min="5900" max="5900" width="30.5" style="28" customWidth="1"/>
    <col min="5901" max="5901" width="13.25" style="28" customWidth="1"/>
    <col min="5902" max="5902" width="11.5" style="28" bestFit="1" customWidth="1"/>
    <col min="5903" max="5903" width="8.625" style="28" bestFit="1" customWidth="1"/>
    <col min="5904" max="6144" width="9" style="28"/>
    <col min="6145" max="6145" width="6.5" style="28" customWidth="1"/>
    <col min="6146" max="6146" width="41.5" style="28" customWidth="1"/>
    <col min="6147" max="6147" width="21.875" style="28" customWidth="1"/>
    <col min="6148" max="6149" width="9" style="28"/>
    <col min="6150" max="6150" width="11.125" style="28" bestFit="1" customWidth="1"/>
    <col min="6151" max="6151" width="12.5" style="28" customWidth="1"/>
    <col min="6152" max="6154" width="14.125" style="28" customWidth="1"/>
    <col min="6155" max="6155" width="14.5" style="28" customWidth="1"/>
    <col min="6156" max="6156" width="30.5" style="28" customWidth="1"/>
    <col min="6157" max="6157" width="13.25" style="28" customWidth="1"/>
    <col min="6158" max="6158" width="11.5" style="28" bestFit="1" customWidth="1"/>
    <col min="6159" max="6159" width="8.625" style="28" bestFit="1" customWidth="1"/>
    <col min="6160" max="6400" width="9" style="28"/>
    <col min="6401" max="6401" width="6.5" style="28" customWidth="1"/>
    <col min="6402" max="6402" width="41.5" style="28" customWidth="1"/>
    <col min="6403" max="6403" width="21.875" style="28" customWidth="1"/>
    <col min="6404" max="6405" width="9" style="28"/>
    <col min="6406" max="6406" width="11.125" style="28" bestFit="1" customWidth="1"/>
    <col min="6407" max="6407" width="12.5" style="28" customWidth="1"/>
    <col min="6408" max="6410" width="14.125" style="28" customWidth="1"/>
    <col min="6411" max="6411" width="14.5" style="28" customWidth="1"/>
    <col min="6412" max="6412" width="30.5" style="28" customWidth="1"/>
    <col min="6413" max="6413" width="13.25" style="28" customWidth="1"/>
    <col min="6414" max="6414" width="11.5" style="28" bestFit="1" customWidth="1"/>
    <col min="6415" max="6415" width="8.625" style="28" bestFit="1" customWidth="1"/>
    <col min="6416" max="6656" width="9" style="28"/>
    <col min="6657" max="6657" width="6.5" style="28" customWidth="1"/>
    <col min="6658" max="6658" width="41.5" style="28" customWidth="1"/>
    <col min="6659" max="6659" width="21.875" style="28" customWidth="1"/>
    <col min="6660" max="6661" width="9" style="28"/>
    <col min="6662" max="6662" width="11.125" style="28" bestFit="1" customWidth="1"/>
    <col min="6663" max="6663" width="12.5" style="28" customWidth="1"/>
    <col min="6664" max="6666" width="14.125" style="28" customWidth="1"/>
    <col min="6667" max="6667" width="14.5" style="28" customWidth="1"/>
    <col min="6668" max="6668" width="30.5" style="28" customWidth="1"/>
    <col min="6669" max="6669" width="13.25" style="28" customWidth="1"/>
    <col min="6670" max="6670" width="11.5" style="28" bestFit="1" customWidth="1"/>
    <col min="6671" max="6671" width="8.625" style="28" bestFit="1" customWidth="1"/>
    <col min="6672" max="6912" width="9" style="28"/>
    <col min="6913" max="6913" width="6.5" style="28" customWidth="1"/>
    <col min="6914" max="6914" width="41.5" style="28" customWidth="1"/>
    <col min="6915" max="6915" width="21.875" style="28" customWidth="1"/>
    <col min="6916" max="6917" width="9" style="28"/>
    <col min="6918" max="6918" width="11.125" style="28" bestFit="1" customWidth="1"/>
    <col min="6919" max="6919" width="12.5" style="28" customWidth="1"/>
    <col min="6920" max="6922" width="14.125" style="28" customWidth="1"/>
    <col min="6923" max="6923" width="14.5" style="28" customWidth="1"/>
    <col min="6924" max="6924" width="30.5" style="28" customWidth="1"/>
    <col min="6925" max="6925" width="13.25" style="28" customWidth="1"/>
    <col min="6926" max="6926" width="11.5" style="28" bestFit="1" customWidth="1"/>
    <col min="6927" max="6927" width="8.625" style="28" bestFit="1" customWidth="1"/>
    <col min="6928" max="7168" width="9" style="28"/>
    <col min="7169" max="7169" width="6.5" style="28" customWidth="1"/>
    <col min="7170" max="7170" width="41.5" style="28" customWidth="1"/>
    <col min="7171" max="7171" width="21.875" style="28" customWidth="1"/>
    <col min="7172" max="7173" width="9" style="28"/>
    <col min="7174" max="7174" width="11.125" style="28" bestFit="1" customWidth="1"/>
    <col min="7175" max="7175" width="12.5" style="28" customWidth="1"/>
    <col min="7176" max="7178" width="14.125" style="28" customWidth="1"/>
    <col min="7179" max="7179" width="14.5" style="28" customWidth="1"/>
    <col min="7180" max="7180" width="30.5" style="28" customWidth="1"/>
    <col min="7181" max="7181" width="13.25" style="28" customWidth="1"/>
    <col min="7182" max="7182" width="11.5" style="28" bestFit="1" customWidth="1"/>
    <col min="7183" max="7183" width="8.625" style="28" bestFit="1" customWidth="1"/>
    <col min="7184" max="7424" width="9" style="28"/>
    <col min="7425" max="7425" width="6.5" style="28" customWidth="1"/>
    <col min="7426" max="7426" width="41.5" style="28" customWidth="1"/>
    <col min="7427" max="7427" width="21.875" style="28" customWidth="1"/>
    <col min="7428" max="7429" width="9" style="28"/>
    <col min="7430" max="7430" width="11.125" style="28" bestFit="1" customWidth="1"/>
    <col min="7431" max="7431" width="12.5" style="28" customWidth="1"/>
    <col min="7432" max="7434" width="14.125" style="28" customWidth="1"/>
    <col min="7435" max="7435" width="14.5" style="28" customWidth="1"/>
    <col min="7436" max="7436" width="30.5" style="28" customWidth="1"/>
    <col min="7437" max="7437" width="13.25" style="28" customWidth="1"/>
    <col min="7438" max="7438" width="11.5" style="28" bestFit="1" customWidth="1"/>
    <col min="7439" max="7439" width="8.625" style="28" bestFit="1" customWidth="1"/>
    <col min="7440" max="7680" width="9" style="28"/>
    <col min="7681" max="7681" width="6.5" style="28" customWidth="1"/>
    <col min="7682" max="7682" width="41.5" style="28" customWidth="1"/>
    <col min="7683" max="7683" width="21.875" style="28" customWidth="1"/>
    <col min="7684" max="7685" width="9" style="28"/>
    <col min="7686" max="7686" width="11.125" style="28" bestFit="1" customWidth="1"/>
    <col min="7687" max="7687" width="12.5" style="28" customWidth="1"/>
    <col min="7688" max="7690" width="14.125" style="28" customWidth="1"/>
    <col min="7691" max="7691" width="14.5" style="28" customWidth="1"/>
    <col min="7692" max="7692" width="30.5" style="28" customWidth="1"/>
    <col min="7693" max="7693" width="13.25" style="28" customWidth="1"/>
    <col min="7694" max="7694" width="11.5" style="28" bestFit="1" customWidth="1"/>
    <col min="7695" max="7695" width="8.625" style="28" bestFit="1" customWidth="1"/>
    <col min="7696" max="7936" width="9" style="28"/>
    <col min="7937" max="7937" width="6.5" style="28" customWidth="1"/>
    <col min="7938" max="7938" width="41.5" style="28" customWidth="1"/>
    <col min="7939" max="7939" width="21.875" style="28" customWidth="1"/>
    <col min="7940" max="7941" width="9" style="28"/>
    <col min="7942" max="7942" width="11.125" style="28" bestFit="1" customWidth="1"/>
    <col min="7943" max="7943" width="12.5" style="28" customWidth="1"/>
    <col min="7944" max="7946" width="14.125" style="28" customWidth="1"/>
    <col min="7947" max="7947" width="14.5" style="28" customWidth="1"/>
    <col min="7948" max="7948" width="30.5" style="28" customWidth="1"/>
    <col min="7949" max="7949" width="13.25" style="28" customWidth="1"/>
    <col min="7950" max="7950" width="11.5" style="28" bestFit="1" customWidth="1"/>
    <col min="7951" max="7951" width="8.625" style="28" bestFit="1" customWidth="1"/>
    <col min="7952" max="8192" width="9" style="28"/>
    <col min="8193" max="8193" width="6.5" style="28" customWidth="1"/>
    <col min="8194" max="8194" width="41.5" style="28" customWidth="1"/>
    <col min="8195" max="8195" width="21.875" style="28" customWidth="1"/>
    <col min="8196" max="8197" width="9" style="28"/>
    <col min="8198" max="8198" width="11.125" style="28" bestFit="1" customWidth="1"/>
    <col min="8199" max="8199" width="12.5" style="28" customWidth="1"/>
    <col min="8200" max="8202" width="14.125" style="28" customWidth="1"/>
    <col min="8203" max="8203" width="14.5" style="28" customWidth="1"/>
    <col min="8204" max="8204" width="30.5" style="28" customWidth="1"/>
    <col min="8205" max="8205" width="13.25" style="28" customWidth="1"/>
    <col min="8206" max="8206" width="11.5" style="28" bestFit="1" customWidth="1"/>
    <col min="8207" max="8207" width="8.625" style="28" bestFit="1" customWidth="1"/>
    <col min="8208" max="8448" width="9" style="28"/>
    <col min="8449" max="8449" width="6.5" style="28" customWidth="1"/>
    <col min="8450" max="8450" width="41.5" style="28" customWidth="1"/>
    <col min="8451" max="8451" width="21.875" style="28" customWidth="1"/>
    <col min="8452" max="8453" width="9" style="28"/>
    <col min="8454" max="8454" width="11.125" style="28" bestFit="1" customWidth="1"/>
    <col min="8455" max="8455" width="12.5" style="28" customWidth="1"/>
    <col min="8456" max="8458" width="14.125" style="28" customWidth="1"/>
    <col min="8459" max="8459" width="14.5" style="28" customWidth="1"/>
    <col min="8460" max="8460" width="30.5" style="28" customWidth="1"/>
    <col min="8461" max="8461" width="13.25" style="28" customWidth="1"/>
    <col min="8462" max="8462" width="11.5" style="28" bestFit="1" customWidth="1"/>
    <col min="8463" max="8463" width="8.625" style="28" bestFit="1" customWidth="1"/>
    <col min="8464" max="8704" width="9" style="28"/>
    <col min="8705" max="8705" width="6.5" style="28" customWidth="1"/>
    <col min="8706" max="8706" width="41.5" style="28" customWidth="1"/>
    <col min="8707" max="8707" width="21.875" style="28" customWidth="1"/>
    <col min="8708" max="8709" width="9" style="28"/>
    <col min="8710" max="8710" width="11.125" style="28" bestFit="1" customWidth="1"/>
    <col min="8711" max="8711" width="12.5" style="28" customWidth="1"/>
    <col min="8712" max="8714" width="14.125" style="28" customWidth="1"/>
    <col min="8715" max="8715" width="14.5" style="28" customWidth="1"/>
    <col min="8716" max="8716" width="30.5" style="28" customWidth="1"/>
    <col min="8717" max="8717" width="13.25" style="28" customWidth="1"/>
    <col min="8718" max="8718" width="11.5" style="28" bestFit="1" customWidth="1"/>
    <col min="8719" max="8719" width="8.625" style="28" bestFit="1" customWidth="1"/>
    <col min="8720" max="8960" width="9" style="28"/>
    <col min="8961" max="8961" width="6.5" style="28" customWidth="1"/>
    <col min="8962" max="8962" width="41.5" style="28" customWidth="1"/>
    <col min="8963" max="8963" width="21.875" style="28" customWidth="1"/>
    <col min="8964" max="8965" width="9" style="28"/>
    <col min="8966" max="8966" width="11.125" style="28" bestFit="1" customWidth="1"/>
    <col min="8967" max="8967" width="12.5" style="28" customWidth="1"/>
    <col min="8968" max="8970" width="14.125" style="28" customWidth="1"/>
    <col min="8971" max="8971" width="14.5" style="28" customWidth="1"/>
    <col min="8972" max="8972" width="30.5" style="28" customWidth="1"/>
    <col min="8973" max="8973" width="13.25" style="28" customWidth="1"/>
    <col min="8974" max="8974" width="11.5" style="28" bestFit="1" customWidth="1"/>
    <col min="8975" max="8975" width="8.625" style="28" bestFit="1" customWidth="1"/>
    <col min="8976" max="9216" width="9" style="28"/>
    <col min="9217" max="9217" width="6.5" style="28" customWidth="1"/>
    <col min="9218" max="9218" width="41.5" style="28" customWidth="1"/>
    <col min="9219" max="9219" width="21.875" style="28" customWidth="1"/>
    <col min="9220" max="9221" width="9" style="28"/>
    <col min="9222" max="9222" width="11.125" style="28" bestFit="1" customWidth="1"/>
    <col min="9223" max="9223" width="12.5" style="28" customWidth="1"/>
    <col min="9224" max="9226" width="14.125" style="28" customWidth="1"/>
    <col min="9227" max="9227" width="14.5" style="28" customWidth="1"/>
    <col min="9228" max="9228" width="30.5" style="28" customWidth="1"/>
    <col min="9229" max="9229" width="13.25" style="28" customWidth="1"/>
    <col min="9230" max="9230" width="11.5" style="28" bestFit="1" customWidth="1"/>
    <col min="9231" max="9231" width="8.625" style="28" bestFit="1" customWidth="1"/>
    <col min="9232" max="9472" width="9" style="28"/>
    <col min="9473" max="9473" width="6.5" style="28" customWidth="1"/>
    <col min="9474" max="9474" width="41.5" style="28" customWidth="1"/>
    <col min="9475" max="9475" width="21.875" style="28" customWidth="1"/>
    <col min="9476" max="9477" width="9" style="28"/>
    <col min="9478" max="9478" width="11.125" style="28" bestFit="1" customWidth="1"/>
    <col min="9479" max="9479" width="12.5" style="28" customWidth="1"/>
    <col min="9480" max="9482" width="14.125" style="28" customWidth="1"/>
    <col min="9483" max="9483" width="14.5" style="28" customWidth="1"/>
    <col min="9484" max="9484" width="30.5" style="28" customWidth="1"/>
    <col min="9485" max="9485" width="13.25" style="28" customWidth="1"/>
    <col min="9486" max="9486" width="11.5" style="28" bestFit="1" customWidth="1"/>
    <col min="9487" max="9487" width="8.625" style="28" bestFit="1" customWidth="1"/>
    <col min="9488" max="9728" width="9" style="28"/>
    <col min="9729" max="9729" width="6.5" style="28" customWidth="1"/>
    <col min="9730" max="9730" width="41.5" style="28" customWidth="1"/>
    <col min="9731" max="9731" width="21.875" style="28" customWidth="1"/>
    <col min="9732" max="9733" width="9" style="28"/>
    <col min="9734" max="9734" width="11.125" style="28" bestFit="1" customWidth="1"/>
    <col min="9735" max="9735" width="12.5" style="28" customWidth="1"/>
    <col min="9736" max="9738" width="14.125" style="28" customWidth="1"/>
    <col min="9739" max="9739" width="14.5" style="28" customWidth="1"/>
    <col min="9740" max="9740" width="30.5" style="28" customWidth="1"/>
    <col min="9741" max="9741" width="13.25" style="28" customWidth="1"/>
    <col min="9742" max="9742" width="11.5" style="28" bestFit="1" customWidth="1"/>
    <col min="9743" max="9743" width="8.625" style="28" bestFit="1" customWidth="1"/>
    <col min="9744" max="9984" width="9" style="28"/>
    <col min="9985" max="9985" width="6.5" style="28" customWidth="1"/>
    <col min="9986" max="9986" width="41.5" style="28" customWidth="1"/>
    <col min="9987" max="9987" width="21.875" style="28" customWidth="1"/>
    <col min="9988" max="9989" width="9" style="28"/>
    <col min="9990" max="9990" width="11.125" style="28" bestFit="1" customWidth="1"/>
    <col min="9991" max="9991" width="12.5" style="28" customWidth="1"/>
    <col min="9992" max="9994" width="14.125" style="28" customWidth="1"/>
    <col min="9995" max="9995" width="14.5" style="28" customWidth="1"/>
    <col min="9996" max="9996" width="30.5" style="28" customWidth="1"/>
    <col min="9997" max="9997" width="13.25" style="28" customWidth="1"/>
    <col min="9998" max="9998" width="11.5" style="28" bestFit="1" customWidth="1"/>
    <col min="9999" max="9999" width="8.625" style="28" bestFit="1" customWidth="1"/>
    <col min="10000" max="10240" width="9" style="28"/>
    <col min="10241" max="10241" width="6.5" style="28" customWidth="1"/>
    <col min="10242" max="10242" width="41.5" style="28" customWidth="1"/>
    <col min="10243" max="10243" width="21.875" style="28" customWidth="1"/>
    <col min="10244" max="10245" width="9" style="28"/>
    <col min="10246" max="10246" width="11.125" style="28" bestFit="1" customWidth="1"/>
    <col min="10247" max="10247" width="12.5" style="28" customWidth="1"/>
    <col min="10248" max="10250" width="14.125" style="28" customWidth="1"/>
    <col min="10251" max="10251" width="14.5" style="28" customWidth="1"/>
    <col min="10252" max="10252" width="30.5" style="28" customWidth="1"/>
    <col min="10253" max="10253" width="13.25" style="28" customWidth="1"/>
    <col min="10254" max="10254" width="11.5" style="28" bestFit="1" customWidth="1"/>
    <col min="10255" max="10255" width="8.625" style="28" bestFit="1" customWidth="1"/>
    <col min="10256" max="10496" width="9" style="28"/>
    <col min="10497" max="10497" width="6.5" style="28" customWidth="1"/>
    <col min="10498" max="10498" width="41.5" style="28" customWidth="1"/>
    <col min="10499" max="10499" width="21.875" style="28" customWidth="1"/>
    <col min="10500" max="10501" width="9" style="28"/>
    <col min="10502" max="10502" width="11.125" style="28" bestFit="1" customWidth="1"/>
    <col min="10503" max="10503" width="12.5" style="28" customWidth="1"/>
    <col min="10504" max="10506" width="14.125" style="28" customWidth="1"/>
    <col min="10507" max="10507" width="14.5" style="28" customWidth="1"/>
    <col min="10508" max="10508" width="30.5" style="28" customWidth="1"/>
    <col min="10509" max="10509" width="13.25" style="28" customWidth="1"/>
    <col min="10510" max="10510" width="11.5" style="28" bestFit="1" customWidth="1"/>
    <col min="10511" max="10511" width="8.625" style="28" bestFit="1" customWidth="1"/>
    <col min="10512" max="10752" width="9" style="28"/>
    <col min="10753" max="10753" width="6.5" style="28" customWidth="1"/>
    <col min="10754" max="10754" width="41.5" style="28" customWidth="1"/>
    <col min="10755" max="10755" width="21.875" style="28" customWidth="1"/>
    <col min="10756" max="10757" width="9" style="28"/>
    <col min="10758" max="10758" width="11.125" style="28" bestFit="1" customWidth="1"/>
    <col min="10759" max="10759" width="12.5" style="28" customWidth="1"/>
    <col min="10760" max="10762" width="14.125" style="28" customWidth="1"/>
    <col min="10763" max="10763" width="14.5" style="28" customWidth="1"/>
    <col min="10764" max="10764" width="30.5" style="28" customWidth="1"/>
    <col min="10765" max="10765" width="13.25" style="28" customWidth="1"/>
    <col min="10766" max="10766" width="11.5" style="28" bestFit="1" customWidth="1"/>
    <col min="10767" max="10767" width="8.625" style="28" bestFit="1" customWidth="1"/>
    <col min="10768" max="11008" width="9" style="28"/>
    <col min="11009" max="11009" width="6.5" style="28" customWidth="1"/>
    <col min="11010" max="11010" width="41.5" style="28" customWidth="1"/>
    <col min="11011" max="11011" width="21.875" style="28" customWidth="1"/>
    <col min="11012" max="11013" width="9" style="28"/>
    <col min="11014" max="11014" width="11.125" style="28" bestFit="1" customWidth="1"/>
    <col min="11015" max="11015" width="12.5" style="28" customWidth="1"/>
    <col min="11016" max="11018" width="14.125" style="28" customWidth="1"/>
    <col min="11019" max="11019" width="14.5" style="28" customWidth="1"/>
    <col min="11020" max="11020" width="30.5" style="28" customWidth="1"/>
    <col min="11021" max="11021" width="13.25" style="28" customWidth="1"/>
    <col min="11022" max="11022" width="11.5" style="28" bestFit="1" customWidth="1"/>
    <col min="11023" max="11023" width="8.625" style="28" bestFit="1" customWidth="1"/>
    <col min="11024" max="11264" width="9" style="28"/>
    <col min="11265" max="11265" width="6.5" style="28" customWidth="1"/>
    <col min="11266" max="11266" width="41.5" style="28" customWidth="1"/>
    <col min="11267" max="11267" width="21.875" style="28" customWidth="1"/>
    <col min="11268" max="11269" width="9" style="28"/>
    <col min="11270" max="11270" width="11.125" style="28" bestFit="1" customWidth="1"/>
    <col min="11271" max="11271" width="12.5" style="28" customWidth="1"/>
    <col min="11272" max="11274" width="14.125" style="28" customWidth="1"/>
    <col min="11275" max="11275" width="14.5" style="28" customWidth="1"/>
    <col min="11276" max="11276" width="30.5" style="28" customWidth="1"/>
    <col min="11277" max="11277" width="13.25" style="28" customWidth="1"/>
    <col min="11278" max="11278" width="11.5" style="28" bestFit="1" customWidth="1"/>
    <col min="11279" max="11279" width="8.625" style="28" bestFit="1" customWidth="1"/>
    <col min="11280" max="11520" width="9" style="28"/>
    <col min="11521" max="11521" width="6.5" style="28" customWidth="1"/>
    <col min="11522" max="11522" width="41.5" style="28" customWidth="1"/>
    <col min="11523" max="11523" width="21.875" style="28" customWidth="1"/>
    <col min="11524" max="11525" width="9" style="28"/>
    <col min="11526" max="11526" width="11.125" style="28" bestFit="1" customWidth="1"/>
    <col min="11527" max="11527" width="12.5" style="28" customWidth="1"/>
    <col min="11528" max="11530" width="14.125" style="28" customWidth="1"/>
    <col min="11531" max="11531" width="14.5" style="28" customWidth="1"/>
    <col min="11532" max="11532" width="30.5" style="28" customWidth="1"/>
    <col min="11533" max="11533" width="13.25" style="28" customWidth="1"/>
    <col min="11534" max="11534" width="11.5" style="28" bestFit="1" customWidth="1"/>
    <col min="11535" max="11535" width="8.625" style="28" bestFit="1" customWidth="1"/>
    <col min="11536" max="11776" width="9" style="28"/>
    <col min="11777" max="11777" width="6.5" style="28" customWidth="1"/>
    <col min="11778" max="11778" width="41.5" style="28" customWidth="1"/>
    <col min="11779" max="11779" width="21.875" style="28" customWidth="1"/>
    <col min="11780" max="11781" width="9" style="28"/>
    <col min="11782" max="11782" width="11.125" style="28" bestFit="1" customWidth="1"/>
    <col min="11783" max="11783" width="12.5" style="28" customWidth="1"/>
    <col min="11784" max="11786" width="14.125" style="28" customWidth="1"/>
    <col min="11787" max="11787" width="14.5" style="28" customWidth="1"/>
    <col min="11788" max="11788" width="30.5" style="28" customWidth="1"/>
    <col min="11789" max="11789" width="13.25" style="28" customWidth="1"/>
    <col min="11790" max="11790" width="11.5" style="28" bestFit="1" customWidth="1"/>
    <col min="11791" max="11791" width="8.625" style="28" bestFit="1" customWidth="1"/>
    <col min="11792" max="12032" width="9" style="28"/>
    <col min="12033" max="12033" width="6.5" style="28" customWidth="1"/>
    <col min="12034" max="12034" width="41.5" style="28" customWidth="1"/>
    <col min="12035" max="12035" width="21.875" style="28" customWidth="1"/>
    <col min="12036" max="12037" width="9" style="28"/>
    <col min="12038" max="12038" width="11.125" style="28" bestFit="1" customWidth="1"/>
    <col min="12039" max="12039" width="12.5" style="28" customWidth="1"/>
    <col min="12040" max="12042" width="14.125" style="28" customWidth="1"/>
    <col min="12043" max="12043" width="14.5" style="28" customWidth="1"/>
    <col min="12044" max="12044" width="30.5" style="28" customWidth="1"/>
    <col min="12045" max="12045" width="13.25" style="28" customWidth="1"/>
    <col min="12046" max="12046" width="11.5" style="28" bestFit="1" customWidth="1"/>
    <col min="12047" max="12047" width="8.625" style="28" bestFit="1" customWidth="1"/>
    <col min="12048" max="12288" width="9" style="28"/>
    <col min="12289" max="12289" width="6.5" style="28" customWidth="1"/>
    <col min="12290" max="12290" width="41.5" style="28" customWidth="1"/>
    <col min="12291" max="12291" width="21.875" style="28" customWidth="1"/>
    <col min="12292" max="12293" width="9" style="28"/>
    <col min="12294" max="12294" width="11.125" style="28" bestFit="1" customWidth="1"/>
    <col min="12295" max="12295" width="12.5" style="28" customWidth="1"/>
    <col min="12296" max="12298" width="14.125" style="28" customWidth="1"/>
    <col min="12299" max="12299" width="14.5" style="28" customWidth="1"/>
    <col min="12300" max="12300" width="30.5" style="28" customWidth="1"/>
    <col min="12301" max="12301" width="13.25" style="28" customWidth="1"/>
    <col min="12302" max="12302" width="11.5" style="28" bestFit="1" customWidth="1"/>
    <col min="12303" max="12303" width="8.625" style="28" bestFit="1" customWidth="1"/>
    <col min="12304" max="12544" width="9" style="28"/>
    <col min="12545" max="12545" width="6.5" style="28" customWidth="1"/>
    <col min="12546" max="12546" width="41.5" style="28" customWidth="1"/>
    <col min="12547" max="12547" width="21.875" style="28" customWidth="1"/>
    <col min="12548" max="12549" width="9" style="28"/>
    <col min="12550" max="12550" width="11.125" style="28" bestFit="1" customWidth="1"/>
    <col min="12551" max="12551" width="12.5" style="28" customWidth="1"/>
    <col min="12552" max="12554" width="14.125" style="28" customWidth="1"/>
    <col min="12555" max="12555" width="14.5" style="28" customWidth="1"/>
    <col min="12556" max="12556" width="30.5" style="28" customWidth="1"/>
    <col min="12557" max="12557" width="13.25" style="28" customWidth="1"/>
    <col min="12558" max="12558" width="11.5" style="28" bestFit="1" customWidth="1"/>
    <col min="12559" max="12559" width="8.625" style="28" bestFit="1" customWidth="1"/>
    <col min="12560" max="12800" width="9" style="28"/>
    <col min="12801" max="12801" width="6.5" style="28" customWidth="1"/>
    <col min="12802" max="12802" width="41.5" style="28" customWidth="1"/>
    <col min="12803" max="12803" width="21.875" style="28" customWidth="1"/>
    <col min="12804" max="12805" width="9" style="28"/>
    <col min="12806" max="12806" width="11.125" style="28" bestFit="1" customWidth="1"/>
    <col min="12807" max="12807" width="12.5" style="28" customWidth="1"/>
    <col min="12808" max="12810" width="14.125" style="28" customWidth="1"/>
    <col min="12811" max="12811" width="14.5" style="28" customWidth="1"/>
    <col min="12812" max="12812" width="30.5" style="28" customWidth="1"/>
    <col min="12813" max="12813" width="13.25" style="28" customWidth="1"/>
    <col min="12814" max="12814" width="11.5" style="28" bestFit="1" customWidth="1"/>
    <col min="12815" max="12815" width="8.625" style="28" bestFit="1" customWidth="1"/>
    <col min="12816" max="13056" width="9" style="28"/>
    <col min="13057" max="13057" width="6.5" style="28" customWidth="1"/>
    <col min="13058" max="13058" width="41.5" style="28" customWidth="1"/>
    <col min="13059" max="13059" width="21.875" style="28" customWidth="1"/>
    <col min="13060" max="13061" width="9" style="28"/>
    <col min="13062" max="13062" width="11.125" style="28" bestFit="1" customWidth="1"/>
    <col min="13063" max="13063" width="12.5" style="28" customWidth="1"/>
    <col min="13064" max="13066" width="14.125" style="28" customWidth="1"/>
    <col min="13067" max="13067" width="14.5" style="28" customWidth="1"/>
    <col min="13068" max="13068" width="30.5" style="28" customWidth="1"/>
    <col min="13069" max="13069" width="13.25" style="28" customWidth="1"/>
    <col min="13070" max="13070" width="11.5" style="28" bestFit="1" customWidth="1"/>
    <col min="13071" max="13071" width="8.625" style="28" bestFit="1" customWidth="1"/>
    <col min="13072" max="13312" width="9" style="28"/>
    <col min="13313" max="13313" width="6.5" style="28" customWidth="1"/>
    <col min="13314" max="13314" width="41.5" style="28" customWidth="1"/>
    <col min="13315" max="13315" width="21.875" style="28" customWidth="1"/>
    <col min="13316" max="13317" width="9" style="28"/>
    <col min="13318" max="13318" width="11.125" style="28" bestFit="1" customWidth="1"/>
    <col min="13319" max="13319" width="12.5" style="28" customWidth="1"/>
    <col min="13320" max="13322" width="14.125" style="28" customWidth="1"/>
    <col min="13323" max="13323" width="14.5" style="28" customWidth="1"/>
    <col min="13324" max="13324" width="30.5" style="28" customWidth="1"/>
    <col min="13325" max="13325" width="13.25" style="28" customWidth="1"/>
    <col min="13326" max="13326" width="11.5" style="28" bestFit="1" customWidth="1"/>
    <col min="13327" max="13327" width="8.625" style="28" bestFit="1" customWidth="1"/>
    <col min="13328" max="13568" width="9" style="28"/>
    <col min="13569" max="13569" width="6.5" style="28" customWidth="1"/>
    <col min="13570" max="13570" width="41.5" style="28" customWidth="1"/>
    <col min="13571" max="13571" width="21.875" style="28" customWidth="1"/>
    <col min="13572" max="13573" width="9" style="28"/>
    <col min="13574" max="13574" width="11.125" style="28" bestFit="1" customWidth="1"/>
    <col min="13575" max="13575" width="12.5" style="28" customWidth="1"/>
    <col min="13576" max="13578" width="14.125" style="28" customWidth="1"/>
    <col min="13579" max="13579" width="14.5" style="28" customWidth="1"/>
    <col min="13580" max="13580" width="30.5" style="28" customWidth="1"/>
    <col min="13581" max="13581" width="13.25" style="28" customWidth="1"/>
    <col min="13582" max="13582" width="11.5" style="28" bestFit="1" customWidth="1"/>
    <col min="13583" max="13583" width="8.625" style="28" bestFit="1" customWidth="1"/>
    <col min="13584" max="13824" width="9" style="28"/>
    <col min="13825" max="13825" width="6.5" style="28" customWidth="1"/>
    <col min="13826" max="13826" width="41.5" style="28" customWidth="1"/>
    <col min="13827" max="13827" width="21.875" style="28" customWidth="1"/>
    <col min="13828" max="13829" width="9" style="28"/>
    <col min="13830" max="13830" width="11.125" style="28" bestFit="1" customWidth="1"/>
    <col min="13831" max="13831" width="12.5" style="28" customWidth="1"/>
    <col min="13832" max="13834" width="14.125" style="28" customWidth="1"/>
    <col min="13835" max="13835" width="14.5" style="28" customWidth="1"/>
    <col min="13836" max="13836" width="30.5" style="28" customWidth="1"/>
    <col min="13837" max="13837" width="13.25" style="28" customWidth="1"/>
    <col min="13838" max="13838" width="11.5" style="28" bestFit="1" customWidth="1"/>
    <col min="13839" max="13839" width="8.625" style="28" bestFit="1" customWidth="1"/>
    <col min="13840" max="14080" width="9" style="28"/>
    <col min="14081" max="14081" width="6.5" style="28" customWidth="1"/>
    <col min="14082" max="14082" width="41.5" style="28" customWidth="1"/>
    <col min="14083" max="14083" width="21.875" style="28" customWidth="1"/>
    <col min="14084" max="14085" width="9" style="28"/>
    <col min="14086" max="14086" width="11.125" style="28" bestFit="1" customWidth="1"/>
    <col min="14087" max="14087" width="12.5" style="28" customWidth="1"/>
    <col min="14088" max="14090" width="14.125" style="28" customWidth="1"/>
    <col min="14091" max="14091" width="14.5" style="28" customWidth="1"/>
    <col min="14092" max="14092" width="30.5" style="28" customWidth="1"/>
    <col min="14093" max="14093" width="13.25" style="28" customWidth="1"/>
    <col min="14094" max="14094" width="11.5" style="28" bestFit="1" customWidth="1"/>
    <col min="14095" max="14095" width="8.625" style="28" bestFit="1" customWidth="1"/>
    <col min="14096" max="14336" width="9" style="28"/>
    <col min="14337" max="14337" width="6.5" style="28" customWidth="1"/>
    <col min="14338" max="14338" width="41.5" style="28" customWidth="1"/>
    <col min="14339" max="14339" width="21.875" style="28" customWidth="1"/>
    <col min="14340" max="14341" width="9" style="28"/>
    <col min="14342" max="14342" width="11.125" style="28" bestFit="1" customWidth="1"/>
    <col min="14343" max="14343" width="12.5" style="28" customWidth="1"/>
    <col min="14344" max="14346" width="14.125" style="28" customWidth="1"/>
    <col min="14347" max="14347" width="14.5" style="28" customWidth="1"/>
    <col min="14348" max="14348" width="30.5" style="28" customWidth="1"/>
    <col min="14349" max="14349" width="13.25" style="28" customWidth="1"/>
    <col min="14350" max="14350" width="11.5" style="28" bestFit="1" customWidth="1"/>
    <col min="14351" max="14351" width="8.625" style="28" bestFit="1" customWidth="1"/>
    <col min="14352" max="14592" width="9" style="28"/>
    <col min="14593" max="14593" width="6.5" style="28" customWidth="1"/>
    <col min="14594" max="14594" width="41.5" style="28" customWidth="1"/>
    <col min="14595" max="14595" width="21.875" style="28" customWidth="1"/>
    <col min="14596" max="14597" width="9" style="28"/>
    <col min="14598" max="14598" width="11.125" style="28" bestFit="1" customWidth="1"/>
    <col min="14599" max="14599" width="12.5" style="28" customWidth="1"/>
    <col min="14600" max="14602" width="14.125" style="28" customWidth="1"/>
    <col min="14603" max="14603" width="14.5" style="28" customWidth="1"/>
    <col min="14604" max="14604" width="30.5" style="28" customWidth="1"/>
    <col min="14605" max="14605" width="13.25" style="28" customWidth="1"/>
    <col min="14606" max="14606" width="11.5" style="28" bestFit="1" customWidth="1"/>
    <col min="14607" max="14607" width="8.625" style="28" bestFit="1" customWidth="1"/>
    <col min="14608" max="14848" width="9" style="28"/>
    <col min="14849" max="14849" width="6.5" style="28" customWidth="1"/>
    <col min="14850" max="14850" width="41.5" style="28" customWidth="1"/>
    <col min="14851" max="14851" width="21.875" style="28" customWidth="1"/>
    <col min="14852" max="14853" width="9" style="28"/>
    <col min="14854" max="14854" width="11.125" style="28" bestFit="1" customWidth="1"/>
    <col min="14855" max="14855" width="12.5" style="28" customWidth="1"/>
    <col min="14856" max="14858" width="14.125" style="28" customWidth="1"/>
    <col min="14859" max="14859" width="14.5" style="28" customWidth="1"/>
    <col min="14860" max="14860" width="30.5" style="28" customWidth="1"/>
    <col min="14861" max="14861" width="13.25" style="28" customWidth="1"/>
    <col min="14862" max="14862" width="11.5" style="28" bestFit="1" customWidth="1"/>
    <col min="14863" max="14863" width="8.625" style="28" bestFit="1" customWidth="1"/>
    <col min="14864" max="15104" width="9" style="28"/>
    <col min="15105" max="15105" width="6.5" style="28" customWidth="1"/>
    <col min="15106" max="15106" width="41.5" style="28" customWidth="1"/>
    <col min="15107" max="15107" width="21.875" style="28" customWidth="1"/>
    <col min="15108" max="15109" width="9" style="28"/>
    <col min="15110" max="15110" width="11.125" style="28" bestFit="1" customWidth="1"/>
    <col min="15111" max="15111" width="12.5" style="28" customWidth="1"/>
    <col min="15112" max="15114" width="14.125" style="28" customWidth="1"/>
    <col min="15115" max="15115" width="14.5" style="28" customWidth="1"/>
    <col min="15116" max="15116" width="30.5" style="28" customWidth="1"/>
    <col min="15117" max="15117" width="13.25" style="28" customWidth="1"/>
    <col min="15118" max="15118" width="11.5" style="28" bestFit="1" customWidth="1"/>
    <col min="15119" max="15119" width="8.625" style="28" bestFit="1" customWidth="1"/>
    <col min="15120" max="15360" width="9" style="28"/>
    <col min="15361" max="15361" width="6.5" style="28" customWidth="1"/>
    <col min="15362" max="15362" width="41.5" style="28" customWidth="1"/>
    <col min="15363" max="15363" width="21.875" style="28" customWidth="1"/>
    <col min="15364" max="15365" width="9" style="28"/>
    <col min="15366" max="15366" width="11.125" style="28" bestFit="1" customWidth="1"/>
    <col min="15367" max="15367" width="12.5" style="28" customWidth="1"/>
    <col min="15368" max="15370" width="14.125" style="28" customWidth="1"/>
    <col min="15371" max="15371" width="14.5" style="28" customWidth="1"/>
    <col min="15372" max="15372" width="30.5" style="28" customWidth="1"/>
    <col min="15373" max="15373" width="13.25" style="28" customWidth="1"/>
    <col min="15374" max="15374" width="11.5" style="28" bestFit="1" customWidth="1"/>
    <col min="15375" max="15375" width="8.625" style="28" bestFit="1" customWidth="1"/>
    <col min="15376" max="15616" width="9" style="28"/>
    <col min="15617" max="15617" width="6.5" style="28" customWidth="1"/>
    <col min="15618" max="15618" width="41.5" style="28" customWidth="1"/>
    <col min="15619" max="15619" width="21.875" style="28" customWidth="1"/>
    <col min="15620" max="15621" width="9" style="28"/>
    <col min="15622" max="15622" width="11.125" style="28" bestFit="1" customWidth="1"/>
    <col min="15623" max="15623" width="12.5" style="28" customWidth="1"/>
    <col min="15624" max="15626" width="14.125" style="28" customWidth="1"/>
    <col min="15627" max="15627" width="14.5" style="28" customWidth="1"/>
    <col min="15628" max="15628" width="30.5" style="28" customWidth="1"/>
    <col min="15629" max="15629" width="13.25" style="28" customWidth="1"/>
    <col min="15630" max="15630" width="11.5" style="28" bestFit="1" customWidth="1"/>
    <col min="15631" max="15631" width="8.625" style="28" bestFit="1" customWidth="1"/>
    <col min="15632" max="15872" width="9" style="28"/>
    <col min="15873" max="15873" width="6.5" style="28" customWidth="1"/>
    <col min="15874" max="15874" width="41.5" style="28" customWidth="1"/>
    <col min="15875" max="15875" width="21.875" style="28" customWidth="1"/>
    <col min="15876" max="15877" width="9" style="28"/>
    <col min="15878" max="15878" width="11.125" style="28" bestFit="1" customWidth="1"/>
    <col min="15879" max="15879" width="12.5" style="28" customWidth="1"/>
    <col min="15880" max="15882" width="14.125" style="28" customWidth="1"/>
    <col min="15883" max="15883" width="14.5" style="28" customWidth="1"/>
    <col min="15884" max="15884" width="30.5" style="28" customWidth="1"/>
    <col min="15885" max="15885" width="13.25" style="28" customWidth="1"/>
    <col min="15886" max="15886" width="11.5" style="28" bestFit="1" customWidth="1"/>
    <col min="15887" max="15887" width="8.625" style="28" bestFit="1" customWidth="1"/>
    <col min="15888" max="16128" width="9" style="28"/>
    <col min="16129" max="16129" width="6.5" style="28" customWidth="1"/>
    <col min="16130" max="16130" width="41.5" style="28" customWidth="1"/>
    <col min="16131" max="16131" width="21.875" style="28" customWidth="1"/>
    <col min="16132" max="16133" width="9" style="28"/>
    <col min="16134" max="16134" width="11.125" style="28" bestFit="1" customWidth="1"/>
    <col min="16135" max="16135" width="12.5" style="28" customWidth="1"/>
    <col min="16136" max="16138" width="14.125" style="28" customWidth="1"/>
    <col min="16139" max="16139" width="14.5" style="28" customWidth="1"/>
    <col min="16140" max="16140" width="30.5" style="28" customWidth="1"/>
    <col min="16141" max="16141" width="13.25" style="28" customWidth="1"/>
    <col min="16142" max="16142" width="11.5" style="28" bestFit="1" customWidth="1"/>
    <col min="16143" max="16143" width="8.625" style="28" bestFit="1" customWidth="1"/>
    <col min="16144" max="16384" width="9" style="28"/>
  </cols>
  <sheetData>
    <row r="1" spans="1:19" ht="23.25">
      <c r="F1" s="176" t="s">
        <v>227</v>
      </c>
    </row>
    <row r="2" spans="1:19" ht="18.75" customHeight="1">
      <c r="A2" s="25"/>
      <c r="B2" s="25"/>
      <c r="C2" s="25"/>
      <c r="D2" s="25"/>
      <c r="E2" s="25"/>
      <c r="F2" s="25"/>
      <c r="G2" s="25"/>
      <c r="H2" s="109"/>
      <c r="I2" s="287" t="s">
        <v>47</v>
      </c>
      <c r="J2" s="287"/>
      <c r="K2" s="287"/>
      <c r="L2" s="287"/>
      <c r="M2" s="27"/>
      <c r="N2" s="27"/>
      <c r="O2" s="27"/>
    </row>
    <row r="3" spans="1:19" ht="31.5" customHeight="1">
      <c r="A3" s="25"/>
      <c r="B3" s="25"/>
      <c r="C3" s="25"/>
      <c r="D3" s="25"/>
      <c r="E3" s="25"/>
      <c r="F3" s="25"/>
      <c r="G3" s="25"/>
      <c r="H3" s="110"/>
      <c r="I3" s="288" t="s">
        <v>188</v>
      </c>
      <c r="J3" s="288"/>
      <c r="K3" s="288"/>
      <c r="L3" s="288"/>
      <c r="M3" s="27"/>
      <c r="N3" s="27"/>
      <c r="O3" s="27"/>
    </row>
    <row r="4" spans="1:19">
      <c r="A4" s="25"/>
      <c r="B4" s="25"/>
      <c r="C4" s="25"/>
      <c r="D4" s="25"/>
      <c r="E4" s="25"/>
      <c r="F4" s="25"/>
      <c r="G4" s="25"/>
      <c r="H4" s="110"/>
      <c r="I4" s="110"/>
      <c r="J4" s="110"/>
      <c r="K4" s="25"/>
      <c r="L4" s="25"/>
      <c r="M4" s="27"/>
      <c r="N4" s="27"/>
      <c r="O4" s="27"/>
    </row>
    <row r="5" spans="1:19" ht="18.75">
      <c r="A5" s="289" t="s">
        <v>189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</row>
    <row r="6" spans="1:19">
      <c r="A6" s="25"/>
      <c r="B6" s="25"/>
      <c r="C6" s="25"/>
      <c r="D6" s="25"/>
      <c r="E6" s="25"/>
      <c r="F6" s="25"/>
      <c r="G6" s="25"/>
      <c r="H6" s="110"/>
      <c r="I6" s="110"/>
      <c r="J6" s="110"/>
      <c r="K6" s="25"/>
      <c r="L6" s="25"/>
    </row>
    <row r="7" spans="1:19" ht="31.5" customHeight="1">
      <c r="A7" s="267" t="s">
        <v>4</v>
      </c>
      <c r="B7" s="290" t="s">
        <v>58</v>
      </c>
      <c r="C7" s="290" t="s">
        <v>59</v>
      </c>
      <c r="D7" s="291" t="s">
        <v>6</v>
      </c>
      <c r="E7" s="291"/>
      <c r="F7" s="291"/>
      <c r="G7" s="291"/>
      <c r="H7" s="292" t="s">
        <v>60</v>
      </c>
      <c r="I7" s="292"/>
      <c r="J7" s="292"/>
      <c r="K7" s="293"/>
      <c r="L7" s="290" t="s">
        <v>61</v>
      </c>
      <c r="M7" s="29"/>
      <c r="N7" s="29"/>
    </row>
    <row r="8" spans="1:19" ht="31.5">
      <c r="A8" s="269"/>
      <c r="B8" s="290"/>
      <c r="C8" s="290"/>
      <c r="D8" s="30" t="s">
        <v>7</v>
      </c>
      <c r="E8" s="30" t="s">
        <v>8</v>
      </c>
      <c r="F8" s="30" t="s">
        <v>9</v>
      </c>
      <c r="G8" s="30" t="s">
        <v>10</v>
      </c>
      <c r="H8" s="161" t="s">
        <v>160</v>
      </c>
      <c r="I8" s="161" t="s">
        <v>163</v>
      </c>
      <c r="J8" s="161" t="s">
        <v>175</v>
      </c>
      <c r="K8" s="31" t="s">
        <v>198</v>
      </c>
      <c r="L8" s="290"/>
      <c r="N8" s="28" t="s">
        <v>62</v>
      </c>
      <c r="R8" s="37">
        <f>H9</f>
        <v>36117.012000000002</v>
      </c>
      <c r="S8" s="28" t="s">
        <v>186</v>
      </c>
    </row>
    <row r="9" spans="1:19" ht="67.5" customHeight="1">
      <c r="A9" s="188">
        <v>1</v>
      </c>
      <c r="B9" s="187" t="s">
        <v>190</v>
      </c>
      <c r="C9" s="33" t="s">
        <v>63</v>
      </c>
      <c r="D9" s="34" t="s">
        <v>63</v>
      </c>
      <c r="E9" s="34" t="s">
        <v>63</v>
      </c>
      <c r="F9" s="34" t="s">
        <v>63</v>
      </c>
      <c r="G9" s="34" t="s">
        <v>63</v>
      </c>
      <c r="H9" s="111">
        <f>H10+H26</f>
        <v>36117.012000000002</v>
      </c>
      <c r="I9" s="111">
        <f t="shared" ref="I9:J9" si="0">I10+I26</f>
        <v>36117.012000000002</v>
      </c>
      <c r="J9" s="111">
        <f t="shared" si="0"/>
        <v>36117.012000000002</v>
      </c>
      <c r="K9" s="35">
        <f t="shared" ref="K9:K44" si="1">SUM(H9:J9)</f>
        <v>108351.03600000001</v>
      </c>
      <c r="L9" s="36" t="s">
        <v>63</v>
      </c>
      <c r="M9" s="37"/>
      <c r="R9" s="37">
        <f>H9-H50</f>
        <v>35793.752</v>
      </c>
      <c r="S9" s="28" t="s">
        <v>187</v>
      </c>
    </row>
    <row r="10" spans="1:19" s="39" customFormat="1" ht="78.75">
      <c r="A10" s="32">
        <f>A9+1</f>
        <v>2</v>
      </c>
      <c r="B10" s="38" t="s">
        <v>74</v>
      </c>
      <c r="C10" s="33" t="s">
        <v>63</v>
      </c>
      <c r="D10" s="34" t="s">
        <v>63</v>
      </c>
      <c r="E10" s="34" t="s">
        <v>63</v>
      </c>
      <c r="F10" s="34" t="s">
        <v>63</v>
      </c>
      <c r="G10" s="34" t="s">
        <v>63</v>
      </c>
      <c r="H10" s="112">
        <f>H12+H21+H23+H25</f>
        <v>4357.71</v>
      </c>
      <c r="I10" s="112">
        <f t="shared" ref="I10:J10" si="2">I12+I21+I23+I25</f>
        <v>4357.71</v>
      </c>
      <c r="J10" s="112">
        <f t="shared" si="2"/>
        <v>4357.71</v>
      </c>
      <c r="K10" s="35">
        <f t="shared" si="1"/>
        <v>13073.130000000001</v>
      </c>
      <c r="L10" s="36" t="s">
        <v>63</v>
      </c>
    </row>
    <row r="11" spans="1:19" ht="49.5" customHeight="1">
      <c r="A11" s="241">
        <f>A10+1</f>
        <v>3</v>
      </c>
      <c r="B11" s="250" t="s">
        <v>75</v>
      </c>
      <c r="C11" s="40" t="s">
        <v>243</v>
      </c>
      <c r="D11" s="125" t="s">
        <v>195</v>
      </c>
      <c r="E11" s="41" t="s">
        <v>22</v>
      </c>
      <c r="F11" s="42" t="s">
        <v>29</v>
      </c>
      <c r="G11" s="41" t="s">
        <v>21</v>
      </c>
      <c r="H11" s="113">
        <v>1489.3</v>
      </c>
      <c r="I11" s="113">
        <v>1489.3</v>
      </c>
      <c r="J11" s="113">
        <v>1489.3</v>
      </c>
      <c r="K11" s="44">
        <f t="shared" si="1"/>
        <v>4467.8999999999996</v>
      </c>
      <c r="L11" s="284" t="s">
        <v>193</v>
      </c>
    </row>
    <row r="12" spans="1:19" s="192" customFormat="1">
      <c r="A12" s="243"/>
      <c r="B12" s="251"/>
      <c r="C12" s="252" t="s">
        <v>65</v>
      </c>
      <c r="D12" s="253"/>
      <c r="E12" s="253"/>
      <c r="F12" s="253"/>
      <c r="G12" s="254"/>
      <c r="H12" s="190">
        <f>SUM(H11)</f>
        <v>1489.3</v>
      </c>
      <c r="I12" s="190">
        <f>SUM(I11)</f>
        <v>1489.3</v>
      </c>
      <c r="J12" s="190">
        <f>SUM(J11)</f>
        <v>1489.3</v>
      </c>
      <c r="K12" s="191">
        <f t="shared" si="1"/>
        <v>4467.8999999999996</v>
      </c>
      <c r="L12" s="285"/>
    </row>
    <row r="13" spans="1:19" ht="15.75" hidden="1" customHeight="1">
      <c r="A13" s="241">
        <f>A11+1</f>
        <v>4</v>
      </c>
      <c r="B13" s="250" t="s">
        <v>76</v>
      </c>
      <c r="C13" s="277" t="s">
        <v>243</v>
      </c>
      <c r="D13" s="262" t="s">
        <v>195</v>
      </c>
      <c r="E13" s="262" t="s">
        <v>22</v>
      </c>
      <c r="F13" s="166" t="s">
        <v>38</v>
      </c>
      <c r="G13" s="107" t="s">
        <v>34</v>
      </c>
      <c r="H13" s="113">
        <v>0</v>
      </c>
      <c r="I13" s="113">
        <v>0</v>
      </c>
      <c r="J13" s="113">
        <v>0</v>
      </c>
      <c r="K13" s="44">
        <f>SUM(H13:J13)</f>
        <v>0</v>
      </c>
      <c r="L13" s="285"/>
    </row>
    <row r="14" spans="1:19" ht="15.75" hidden="1" customHeight="1">
      <c r="A14" s="242"/>
      <c r="B14" s="282"/>
      <c r="C14" s="275"/>
      <c r="D14" s="258"/>
      <c r="E14" s="275"/>
      <c r="F14" s="167"/>
      <c r="G14" s="107" t="s">
        <v>36</v>
      </c>
      <c r="H14" s="113">
        <v>0</v>
      </c>
      <c r="I14" s="113">
        <v>0</v>
      </c>
      <c r="J14" s="113">
        <v>0</v>
      </c>
      <c r="K14" s="44">
        <f t="shared" ref="K14:K20" si="3">SUM(H14:J14)</f>
        <v>0</v>
      </c>
      <c r="L14" s="285"/>
    </row>
    <row r="15" spans="1:19" ht="15.75" hidden="1" customHeight="1">
      <c r="A15" s="242"/>
      <c r="B15" s="282"/>
      <c r="C15" s="275"/>
      <c r="D15" s="258"/>
      <c r="E15" s="275"/>
      <c r="F15" s="167"/>
      <c r="G15" s="125" t="s">
        <v>34</v>
      </c>
      <c r="H15" s="113"/>
      <c r="I15" s="114">
        <v>0</v>
      </c>
      <c r="J15" s="114">
        <v>0</v>
      </c>
      <c r="K15" s="44">
        <f t="shared" si="3"/>
        <v>0</v>
      </c>
      <c r="L15" s="285"/>
    </row>
    <row r="16" spans="1:19" ht="15.75" hidden="1" customHeight="1">
      <c r="A16" s="242"/>
      <c r="B16" s="282"/>
      <c r="C16" s="275"/>
      <c r="D16" s="258"/>
      <c r="E16" s="275"/>
      <c r="F16" s="167"/>
      <c r="G16" s="125" t="s">
        <v>36</v>
      </c>
      <c r="H16" s="113"/>
      <c r="I16" s="114">
        <v>0</v>
      </c>
      <c r="J16" s="114">
        <v>0</v>
      </c>
      <c r="K16" s="44">
        <f t="shared" ref="K16:K17" si="4">SUM(H16:J16)</f>
        <v>0</v>
      </c>
      <c r="L16" s="285"/>
    </row>
    <row r="17" spans="1:15">
      <c r="A17" s="242"/>
      <c r="B17" s="282"/>
      <c r="C17" s="275"/>
      <c r="D17" s="258"/>
      <c r="E17" s="275"/>
      <c r="F17" s="169">
        <v>1410082808</v>
      </c>
      <c r="G17" s="125" t="s">
        <v>21</v>
      </c>
      <c r="H17" s="168">
        <v>1956.03</v>
      </c>
      <c r="I17" s="114">
        <v>1956.03</v>
      </c>
      <c r="J17" s="114">
        <v>1956.03</v>
      </c>
      <c r="K17" s="44">
        <f t="shared" si="4"/>
        <v>5868.09</v>
      </c>
      <c r="L17" s="285"/>
    </row>
    <row r="18" spans="1:15" ht="36.75" customHeight="1">
      <c r="A18" s="242"/>
      <c r="B18" s="282"/>
      <c r="C18" s="276"/>
      <c r="D18" s="259"/>
      <c r="E18" s="275"/>
      <c r="F18" s="169">
        <v>1410082807</v>
      </c>
      <c r="G18" s="125" t="s">
        <v>21</v>
      </c>
      <c r="H18" s="168">
        <v>459.12</v>
      </c>
      <c r="I18" s="114">
        <v>459.12</v>
      </c>
      <c r="J18" s="114">
        <v>459.12</v>
      </c>
      <c r="K18" s="44">
        <f t="shared" si="3"/>
        <v>1377.3600000000001</v>
      </c>
      <c r="L18" s="285"/>
    </row>
    <row r="19" spans="1:15" ht="51" customHeight="1">
      <c r="A19" s="242"/>
      <c r="B19" s="282"/>
      <c r="C19" s="40" t="s">
        <v>244</v>
      </c>
      <c r="D19" s="125" t="s">
        <v>196</v>
      </c>
      <c r="E19" s="275"/>
      <c r="F19" s="294">
        <v>1410082800</v>
      </c>
      <c r="G19" s="125" t="s">
        <v>34</v>
      </c>
      <c r="H19" s="113">
        <v>248.28</v>
      </c>
      <c r="I19" s="113">
        <f>H19</f>
        <v>248.28</v>
      </c>
      <c r="J19" s="113">
        <f>I19</f>
        <v>248.28</v>
      </c>
      <c r="K19" s="44">
        <f t="shared" ref="K19" si="5">SUM(H19:J19)</f>
        <v>744.84</v>
      </c>
      <c r="L19" s="285"/>
    </row>
    <row r="20" spans="1:15" ht="47.25">
      <c r="A20" s="242"/>
      <c r="B20" s="282"/>
      <c r="C20" s="40" t="s">
        <v>244</v>
      </c>
      <c r="D20" s="125" t="s">
        <v>196</v>
      </c>
      <c r="E20" s="276"/>
      <c r="F20" s="259"/>
      <c r="G20" s="107" t="s">
        <v>36</v>
      </c>
      <c r="H20" s="113">
        <v>74.98</v>
      </c>
      <c r="I20" s="113">
        <f>H20</f>
        <v>74.98</v>
      </c>
      <c r="J20" s="113">
        <f>I20</f>
        <v>74.98</v>
      </c>
      <c r="K20" s="44">
        <f t="shared" si="3"/>
        <v>224.94</v>
      </c>
      <c r="L20" s="285"/>
    </row>
    <row r="21" spans="1:15" s="192" customFormat="1">
      <c r="A21" s="243"/>
      <c r="B21" s="251"/>
      <c r="C21" s="257" t="s">
        <v>78</v>
      </c>
      <c r="D21" s="257"/>
      <c r="E21" s="257"/>
      <c r="F21" s="257"/>
      <c r="G21" s="257"/>
      <c r="H21" s="190">
        <f>SUM(H13:H20)</f>
        <v>2738.4100000000003</v>
      </c>
      <c r="I21" s="190">
        <f t="shared" ref="I21:J21" si="6">SUM(I13:I20)</f>
        <v>2738.4100000000003</v>
      </c>
      <c r="J21" s="190">
        <f t="shared" si="6"/>
        <v>2738.4100000000003</v>
      </c>
      <c r="K21" s="191">
        <f>SUM(H21:J21)</f>
        <v>8215.2300000000014</v>
      </c>
      <c r="L21" s="285"/>
    </row>
    <row r="22" spans="1:15" ht="51" customHeight="1">
      <c r="A22" s="241">
        <f>A13+1</f>
        <v>5</v>
      </c>
      <c r="B22" s="250" t="s">
        <v>77</v>
      </c>
      <c r="C22" s="40" t="s">
        <v>243</v>
      </c>
      <c r="D22" s="125" t="s">
        <v>195</v>
      </c>
      <c r="E22" s="41" t="s">
        <v>22</v>
      </c>
      <c r="F22" s="42" t="s">
        <v>30</v>
      </c>
      <c r="G22" s="41" t="s">
        <v>21</v>
      </c>
      <c r="H22" s="113">
        <v>80</v>
      </c>
      <c r="I22" s="114">
        <v>80</v>
      </c>
      <c r="J22" s="114">
        <v>80</v>
      </c>
      <c r="K22" s="44">
        <f t="shared" ref="K22:K23" si="7">SUM(H22:J22)</f>
        <v>240</v>
      </c>
      <c r="L22" s="285"/>
    </row>
    <row r="23" spans="1:15" s="192" customFormat="1">
      <c r="A23" s="243"/>
      <c r="B23" s="251"/>
      <c r="C23" s="252" t="s">
        <v>79</v>
      </c>
      <c r="D23" s="253"/>
      <c r="E23" s="253"/>
      <c r="F23" s="253"/>
      <c r="G23" s="254"/>
      <c r="H23" s="190">
        <f>SUM(H22)</f>
        <v>80</v>
      </c>
      <c r="I23" s="190">
        <f>SUM(I22)</f>
        <v>80</v>
      </c>
      <c r="J23" s="190">
        <f>SUM(J22)</f>
        <v>80</v>
      </c>
      <c r="K23" s="191">
        <f t="shared" si="7"/>
        <v>240</v>
      </c>
      <c r="L23" s="285"/>
    </row>
    <row r="24" spans="1:15" ht="100.5" customHeight="1">
      <c r="A24" s="241">
        <f>A22+1</f>
        <v>6</v>
      </c>
      <c r="B24" s="250" t="s">
        <v>191</v>
      </c>
      <c r="C24" s="40" t="s">
        <v>243</v>
      </c>
      <c r="D24" s="125" t="s">
        <v>195</v>
      </c>
      <c r="E24" s="41" t="s">
        <v>22</v>
      </c>
      <c r="F24" s="42" t="s">
        <v>31</v>
      </c>
      <c r="G24" s="41" t="s">
        <v>21</v>
      </c>
      <c r="H24" s="113">
        <v>50</v>
      </c>
      <c r="I24" s="114">
        <v>50</v>
      </c>
      <c r="J24" s="114">
        <v>50</v>
      </c>
      <c r="K24" s="44">
        <f t="shared" ref="K24:K25" si="8">SUM(H24:J24)</f>
        <v>150</v>
      </c>
      <c r="L24" s="285"/>
    </row>
    <row r="25" spans="1:15" s="192" customFormat="1">
      <c r="A25" s="243"/>
      <c r="B25" s="251"/>
      <c r="C25" s="252" t="s">
        <v>80</v>
      </c>
      <c r="D25" s="253"/>
      <c r="E25" s="253"/>
      <c r="F25" s="253"/>
      <c r="G25" s="254"/>
      <c r="H25" s="190">
        <f>SUM(H24)</f>
        <v>50</v>
      </c>
      <c r="I25" s="190">
        <f>SUM(I24)</f>
        <v>50</v>
      </c>
      <c r="J25" s="190">
        <f>SUM(J24)</f>
        <v>50</v>
      </c>
      <c r="K25" s="191">
        <f t="shared" si="8"/>
        <v>150</v>
      </c>
      <c r="L25" s="286"/>
    </row>
    <row r="26" spans="1:15" s="39" customFormat="1" ht="63">
      <c r="A26" s="32">
        <f>A24+1</f>
        <v>7</v>
      </c>
      <c r="B26" s="38" t="s">
        <v>192</v>
      </c>
      <c r="C26" s="33" t="s">
        <v>63</v>
      </c>
      <c r="D26" s="34" t="s">
        <v>63</v>
      </c>
      <c r="E26" s="34" t="s">
        <v>63</v>
      </c>
      <c r="F26" s="34" t="s">
        <v>63</v>
      </c>
      <c r="G26" s="34" t="s">
        <v>63</v>
      </c>
      <c r="H26" s="112">
        <f>H29+H32+H40+H42+H45+H47</f>
        <v>31759.302000000003</v>
      </c>
      <c r="I26" s="112">
        <f>I29+I32+I40+I42+I45</f>
        <v>31759.302000000003</v>
      </c>
      <c r="J26" s="112">
        <f>J29+J32+J40+J42+J45</f>
        <v>31759.302000000003</v>
      </c>
      <c r="K26" s="35">
        <f t="shared" si="1"/>
        <v>95277.906000000017</v>
      </c>
      <c r="L26" s="45" t="s">
        <v>63</v>
      </c>
      <c r="O26" s="46"/>
    </row>
    <row r="27" spans="1:15" ht="50.25" customHeight="1">
      <c r="A27" s="241">
        <f>A26+1</f>
        <v>8</v>
      </c>
      <c r="B27" s="256" t="s">
        <v>81</v>
      </c>
      <c r="C27" s="40" t="s">
        <v>243</v>
      </c>
      <c r="D27" s="125" t="s">
        <v>195</v>
      </c>
      <c r="E27" s="41" t="s">
        <v>22</v>
      </c>
      <c r="F27" s="42" t="s">
        <v>43</v>
      </c>
      <c r="G27" s="41" t="s">
        <v>21</v>
      </c>
      <c r="H27" s="113">
        <v>101.874</v>
      </c>
      <c r="I27" s="113">
        <v>101.874</v>
      </c>
      <c r="J27" s="113">
        <v>101.874</v>
      </c>
      <c r="K27" s="44">
        <f t="shared" si="1"/>
        <v>305.62199999999996</v>
      </c>
      <c r="L27" s="272" t="s">
        <v>158</v>
      </c>
    </row>
    <row r="28" spans="1:15" ht="31.5" hidden="1" customHeight="1">
      <c r="A28" s="242"/>
      <c r="B28" s="256"/>
      <c r="C28" s="40" t="s">
        <v>64</v>
      </c>
      <c r="D28" s="125" t="s">
        <v>21</v>
      </c>
      <c r="E28" s="125" t="s">
        <v>22</v>
      </c>
      <c r="F28" s="42" t="s">
        <v>153</v>
      </c>
      <c r="G28" s="125" t="s">
        <v>21</v>
      </c>
      <c r="H28" s="113">
        <v>0</v>
      </c>
      <c r="I28" s="113">
        <v>0</v>
      </c>
      <c r="J28" s="113">
        <v>0</v>
      </c>
      <c r="K28" s="44">
        <f t="shared" ref="K28" si="9">SUM(H28:J28)</f>
        <v>0</v>
      </c>
      <c r="L28" s="273"/>
    </row>
    <row r="29" spans="1:15" s="192" customFormat="1">
      <c r="A29" s="243"/>
      <c r="B29" s="256"/>
      <c r="C29" s="252" t="s">
        <v>66</v>
      </c>
      <c r="D29" s="253"/>
      <c r="E29" s="253"/>
      <c r="F29" s="253"/>
      <c r="G29" s="254"/>
      <c r="H29" s="190">
        <f>SUM(H27:H28)</f>
        <v>101.874</v>
      </c>
      <c r="I29" s="190">
        <f t="shared" ref="I29:J29" si="10">SUM(I27:I28)</f>
        <v>101.874</v>
      </c>
      <c r="J29" s="190">
        <f t="shared" si="10"/>
        <v>101.874</v>
      </c>
      <c r="K29" s="191">
        <f t="shared" si="1"/>
        <v>305.62199999999996</v>
      </c>
      <c r="L29" s="273"/>
    </row>
    <row r="30" spans="1:15" s="47" customFormat="1" ht="46.5" customHeight="1">
      <c r="A30" s="241">
        <f>A27+1</f>
        <v>9</v>
      </c>
      <c r="B30" s="244" t="s">
        <v>82</v>
      </c>
      <c r="C30" s="40" t="s">
        <v>243</v>
      </c>
      <c r="D30" s="125" t="s">
        <v>195</v>
      </c>
      <c r="E30" s="41" t="s">
        <v>22</v>
      </c>
      <c r="F30" s="42" t="s">
        <v>32</v>
      </c>
      <c r="G30" s="41" t="s">
        <v>21</v>
      </c>
      <c r="H30" s="113">
        <v>421.9</v>
      </c>
      <c r="I30" s="113">
        <v>421.9</v>
      </c>
      <c r="J30" s="113">
        <v>421.9</v>
      </c>
      <c r="K30" s="44">
        <f t="shared" si="1"/>
        <v>1265.6999999999998</v>
      </c>
      <c r="L30" s="273"/>
    </row>
    <row r="31" spans="1:15" s="47" customFormat="1" ht="31.5" hidden="1" customHeight="1">
      <c r="A31" s="242"/>
      <c r="B31" s="245"/>
      <c r="C31" s="40" t="s">
        <v>64</v>
      </c>
      <c r="D31" s="125" t="s">
        <v>21</v>
      </c>
      <c r="E31" s="125" t="s">
        <v>22</v>
      </c>
      <c r="F31" s="42" t="s">
        <v>154</v>
      </c>
      <c r="G31" s="125" t="s">
        <v>21</v>
      </c>
      <c r="H31" s="113">
        <v>0</v>
      </c>
      <c r="I31" s="113">
        <v>0</v>
      </c>
      <c r="J31" s="113">
        <v>0</v>
      </c>
      <c r="K31" s="44">
        <f t="shared" ref="K31" si="11">SUM(H31:J31)</f>
        <v>0</v>
      </c>
      <c r="L31" s="273"/>
    </row>
    <row r="32" spans="1:15" s="47" customFormat="1">
      <c r="A32" s="243"/>
      <c r="B32" s="246"/>
      <c r="C32" s="247" t="s">
        <v>67</v>
      </c>
      <c r="D32" s="248"/>
      <c r="E32" s="248"/>
      <c r="F32" s="248"/>
      <c r="G32" s="249"/>
      <c r="H32" s="113">
        <f>SUM(H30:H31)</f>
        <v>421.9</v>
      </c>
      <c r="I32" s="113">
        <f t="shared" ref="I32:J32" si="12">SUM(I30:I31)</f>
        <v>421.9</v>
      </c>
      <c r="J32" s="113">
        <f t="shared" si="12"/>
        <v>421.9</v>
      </c>
      <c r="K32" s="44">
        <f t="shared" si="1"/>
        <v>1265.6999999999998</v>
      </c>
      <c r="L32" s="273"/>
    </row>
    <row r="33" spans="1:12" s="47" customFormat="1" ht="15.75" customHeight="1">
      <c r="A33" s="255">
        <f>A30+1</f>
        <v>10</v>
      </c>
      <c r="B33" s="256" t="s">
        <v>83</v>
      </c>
      <c r="C33" s="277" t="s">
        <v>243</v>
      </c>
      <c r="D33" s="262" t="s">
        <v>195</v>
      </c>
      <c r="E33" s="262" t="s">
        <v>22</v>
      </c>
      <c r="F33" s="260" t="s">
        <v>33</v>
      </c>
      <c r="G33" s="41" t="s">
        <v>34</v>
      </c>
      <c r="H33" s="113">
        <v>17791.853999999999</v>
      </c>
      <c r="I33" s="113">
        <v>17791.853999999999</v>
      </c>
      <c r="J33" s="113">
        <v>17791.853999999999</v>
      </c>
      <c r="K33" s="44">
        <f t="shared" si="1"/>
        <v>53375.561999999998</v>
      </c>
      <c r="L33" s="273"/>
    </row>
    <row r="34" spans="1:12" s="47" customFormat="1">
      <c r="A34" s="255"/>
      <c r="B34" s="256"/>
      <c r="C34" s="283"/>
      <c r="D34" s="265"/>
      <c r="E34" s="265"/>
      <c r="F34" s="263"/>
      <c r="G34" s="41" t="s">
        <v>35</v>
      </c>
      <c r="H34" s="113">
        <v>612.06200000000001</v>
      </c>
      <c r="I34" s="113">
        <v>612.06200000000001</v>
      </c>
      <c r="J34" s="113">
        <v>612.06200000000001</v>
      </c>
      <c r="K34" s="44">
        <f t="shared" si="1"/>
        <v>1836.1860000000001</v>
      </c>
      <c r="L34" s="273"/>
    </row>
    <row r="35" spans="1:12" s="47" customFormat="1">
      <c r="A35" s="255"/>
      <c r="B35" s="256"/>
      <c r="C35" s="283"/>
      <c r="D35" s="265"/>
      <c r="E35" s="265"/>
      <c r="F35" s="263"/>
      <c r="G35" s="41" t="s">
        <v>36</v>
      </c>
      <c r="H35" s="113">
        <v>5373.1409999999996</v>
      </c>
      <c r="I35" s="113">
        <v>5373.1409999999996</v>
      </c>
      <c r="J35" s="113">
        <v>5373.1409999999996</v>
      </c>
      <c r="K35" s="44">
        <f t="shared" si="1"/>
        <v>16119.422999999999</v>
      </c>
      <c r="L35" s="273"/>
    </row>
    <row r="36" spans="1:12" s="47" customFormat="1">
      <c r="A36" s="255"/>
      <c r="B36" s="256"/>
      <c r="C36" s="283"/>
      <c r="D36" s="265"/>
      <c r="E36" s="265"/>
      <c r="F36" s="263"/>
      <c r="G36" s="41" t="s">
        <v>21</v>
      </c>
      <c r="H36" s="113">
        <v>897.18100000000004</v>
      </c>
      <c r="I36" s="113">
        <v>897.18100000000004</v>
      </c>
      <c r="J36" s="113">
        <v>897.18100000000004</v>
      </c>
      <c r="K36" s="44">
        <f t="shared" si="1"/>
        <v>2691.5430000000001</v>
      </c>
      <c r="L36" s="273"/>
    </row>
    <row r="37" spans="1:12" s="47" customFormat="1">
      <c r="A37" s="255"/>
      <c r="B37" s="256"/>
      <c r="C37" s="283"/>
      <c r="D37" s="265"/>
      <c r="E37" s="265"/>
      <c r="F37" s="263"/>
      <c r="G37" s="125" t="s">
        <v>151</v>
      </c>
      <c r="H37" s="113">
        <v>6561.29</v>
      </c>
      <c r="I37" s="113">
        <v>6561.29</v>
      </c>
      <c r="J37" s="113">
        <v>6561.29</v>
      </c>
      <c r="K37" s="44">
        <f t="shared" si="1"/>
        <v>19683.87</v>
      </c>
      <c r="L37" s="273"/>
    </row>
    <row r="38" spans="1:12" s="47" customFormat="1" hidden="1">
      <c r="A38" s="255"/>
      <c r="B38" s="256"/>
      <c r="C38" s="283"/>
      <c r="D38" s="265"/>
      <c r="E38" s="265"/>
      <c r="F38" s="263"/>
      <c r="G38" s="125" t="s">
        <v>155</v>
      </c>
      <c r="H38" s="113">
        <v>0</v>
      </c>
      <c r="I38" s="113">
        <v>0</v>
      </c>
      <c r="J38" s="113">
        <f t="shared" ref="J38" si="13">I38</f>
        <v>0</v>
      </c>
      <c r="K38" s="44">
        <f t="shared" ref="K38" si="14">SUM(H38:J38)</f>
        <v>0</v>
      </c>
      <c r="L38" s="273"/>
    </row>
    <row r="39" spans="1:12" s="47" customFormat="1" hidden="1">
      <c r="A39" s="255"/>
      <c r="B39" s="256"/>
      <c r="C39" s="283"/>
      <c r="D39" s="265"/>
      <c r="E39" s="265"/>
      <c r="F39" s="264"/>
      <c r="G39" s="125" t="s">
        <v>156</v>
      </c>
      <c r="H39" s="113">
        <v>0</v>
      </c>
      <c r="I39" s="113">
        <v>0</v>
      </c>
      <c r="J39" s="113">
        <f t="shared" ref="J39" si="15">I39</f>
        <v>0</v>
      </c>
      <c r="K39" s="44">
        <f t="shared" ref="K39" si="16">SUM(H39:J39)</f>
        <v>0</v>
      </c>
      <c r="L39" s="273"/>
    </row>
    <row r="40" spans="1:12" s="193" customFormat="1">
      <c r="A40" s="255"/>
      <c r="B40" s="256"/>
      <c r="C40" s="257" t="s">
        <v>68</v>
      </c>
      <c r="D40" s="257"/>
      <c r="E40" s="257"/>
      <c r="F40" s="257"/>
      <c r="G40" s="257"/>
      <c r="H40" s="190">
        <f>SUM(H33:H39)</f>
        <v>31235.528000000002</v>
      </c>
      <c r="I40" s="190">
        <f>SUM(I33:I39)</f>
        <v>31235.528000000002</v>
      </c>
      <c r="J40" s="190">
        <f>SUM(J33:J39)</f>
        <v>31235.528000000002</v>
      </c>
      <c r="K40" s="190">
        <f>SUM(K33:K39)</f>
        <v>93706.584000000003</v>
      </c>
      <c r="L40" s="273"/>
    </row>
    <row r="41" spans="1:12" s="47" customFormat="1" ht="71.25" customHeight="1">
      <c r="A41" s="255">
        <f>A33+1</f>
        <v>11</v>
      </c>
      <c r="B41" s="256" t="s">
        <v>84</v>
      </c>
      <c r="C41" s="40" t="s">
        <v>243</v>
      </c>
      <c r="D41" s="125" t="s">
        <v>195</v>
      </c>
      <c r="E41" s="41" t="s">
        <v>22</v>
      </c>
      <c r="F41" s="49" t="s">
        <v>37</v>
      </c>
      <c r="G41" s="41" t="s">
        <v>21</v>
      </c>
      <c r="H41" s="113"/>
      <c r="I41" s="123"/>
      <c r="J41" s="123"/>
      <c r="K41" s="50">
        <f t="shared" si="1"/>
        <v>0</v>
      </c>
      <c r="L41" s="273"/>
    </row>
    <row r="42" spans="1:12" s="193" customFormat="1" ht="17.25" customHeight="1">
      <c r="A42" s="255"/>
      <c r="B42" s="256"/>
      <c r="C42" s="257" t="s">
        <v>69</v>
      </c>
      <c r="D42" s="257"/>
      <c r="E42" s="257"/>
      <c r="F42" s="257"/>
      <c r="G42" s="257"/>
      <c r="H42" s="190">
        <f>H41</f>
        <v>0</v>
      </c>
      <c r="I42" s="190">
        <f>I41</f>
        <v>0</v>
      </c>
      <c r="J42" s="190">
        <f>J41</f>
        <v>0</v>
      </c>
      <c r="K42" s="194">
        <f t="shared" si="1"/>
        <v>0</v>
      </c>
      <c r="L42" s="274"/>
    </row>
    <row r="43" spans="1:12" s="47" customFormat="1" ht="17.25" customHeight="1">
      <c r="A43" s="241">
        <v>12</v>
      </c>
      <c r="B43" s="244" t="s">
        <v>149</v>
      </c>
      <c r="C43" s="260" t="s">
        <v>243</v>
      </c>
      <c r="D43" s="262" t="s">
        <v>195</v>
      </c>
      <c r="E43" s="262" t="s">
        <v>22</v>
      </c>
      <c r="F43" s="107" t="s">
        <v>146</v>
      </c>
      <c r="G43" s="107" t="s">
        <v>108</v>
      </c>
      <c r="H43" s="113">
        <v>0</v>
      </c>
      <c r="I43" s="113">
        <v>0</v>
      </c>
      <c r="J43" s="113">
        <v>0</v>
      </c>
      <c r="K43" s="44">
        <f t="shared" si="1"/>
        <v>0</v>
      </c>
      <c r="L43" s="108"/>
    </row>
    <row r="44" spans="1:12" s="47" customFormat="1" ht="35.25" customHeight="1">
      <c r="A44" s="258"/>
      <c r="B44" s="278"/>
      <c r="C44" s="261"/>
      <c r="D44" s="259"/>
      <c r="E44" s="259"/>
      <c r="F44" s="107" t="s">
        <v>147</v>
      </c>
      <c r="G44" s="107" t="s">
        <v>108</v>
      </c>
      <c r="H44" s="113">
        <v>0</v>
      </c>
      <c r="I44" s="113">
        <v>0</v>
      </c>
      <c r="J44" s="113">
        <v>0</v>
      </c>
      <c r="K44" s="44">
        <f t="shared" si="1"/>
        <v>0</v>
      </c>
      <c r="L44" s="108"/>
    </row>
    <row r="45" spans="1:12" s="193" customFormat="1" ht="17.25" customHeight="1">
      <c r="A45" s="259"/>
      <c r="B45" s="279"/>
      <c r="C45" s="280" t="s">
        <v>148</v>
      </c>
      <c r="D45" s="281"/>
      <c r="E45" s="281"/>
      <c r="F45" s="281"/>
      <c r="G45" s="281"/>
      <c r="H45" s="190">
        <f>SUM(H43:H44)</f>
        <v>0</v>
      </c>
      <c r="I45" s="190">
        <f t="shared" ref="I45:J45" si="17">SUM(I43:I44)</f>
        <v>0</v>
      </c>
      <c r="J45" s="190">
        <f t="shared" si="17"/>
        <v>0</v>
      </c>
      <c r="K45" s="190">
        <f>SUM(K43:K44)</f>
        <v>0</v>
      </c>
      <c r="L45" s="195"/>
    </row>
    <row r="46" spans="1:12" s="47" customFormat="1" ht="144" customHeight="1">
      <c r="A46" s="126">
        <v>13</v>
      </c>
      <c r="B46" s="266" t="s">
        <v>246</v>
      </c>
      <c r="C46" s="42" t="s">
        <v>245</v>
      </c>
      <c r="D46" s="125" t="s">
        <v>197</v>
      </c>
      <c r="E46" s="125" t="s">
        <v>22</v>
      </c>
      <c r="F46" s="127" t="s">
        <v>159</v>
      </c>
      <c r="G46" s="125" t="s">
        <v>108</v>
      </c>
      <c r="H46" s="113">
        <v>0</v>
      </c>
      <c r="I46" s="123">
        <v>0</v>
      </c>
      <c r="J46" s="123">
        <v>0</v>
      </c>
      <c r="K46" s="50">
        <f t="shared" ref="K46:K47" si="18">SUM(H46:J46)</f>
        <v>0</v>
      </c>
      <c r="L46" s="189" t="s">
        <v>161</v>
      </c>
    </row>
    <row r="47" spans="1:12" s="193" customFormat="1" ht="17.25" customHeight="1">
      <c r="A47" s="203"/>
      <c r="B47" s="261"/>
      <c r="C47" s="257" t="s">
        <v>247</v>
      </c>
      <c r="D47" s="257"/>
      <c r="E47" s="257"/>
      <c r="F47" s="257"/>
      <c r="G47" s="257"/>
      <c r="H47" s="190">
        <f>H46</f>
        <v>0</v>
      </c>
      <c r="I47" s="190">
        <f>I46</f>
        <v>0</v>
      </c>
      <c r="J47" s="190">
        <f>J46</f>
        <v>0</v>
      </c>
      <c r="K47" s="194">
        <f t="shared" si="18"/>
        <v>0</v>
      </c>
      <c r="L47" s="195"/>
    </row>
    <row r="48" spans="1:12" s="202" customFormat="1" ht="31.5">
      <c r="A48" s="196">
        <v>14</v>
      </c>
      <c r="B48" s="197" t="s">
        <v>72</v>
      </c>
      <c r="C48" s="198" t="s">
        <v>63</v>
      </c>
      <c r="D48" s="199" t="s">
        <v>63</v>
      </c>
      <c r="E48" s="199" t="s">
        <v>63</v>
      </c>
      <c r="F48" s="199" t="s">
        <v>63</v>
      </c>
      <c r="G48" s="199" t="s">
        <v>63</v>
      </c>
      <c r="H48" s="200">
        <f>H9</f>
        <v>36117.012000000002</v>
      </c>
      <c r="I48" s="200">
        <f>I9</f>
        <v>36117.012000000002</v>
      </c>
      <c r="J48" s="200">
        <f>J9</f>
        <v>36117.012000000002</v>
      </c>
      <c r="K48" s="201">
        <f>SUM(H48:J48)</f>
        <v>108351.03600000001</v>
      </c>
      <c r="L48" s="198" t="s">
        <v>63</v>
      </c>
    </row>
    <row r="49" spans="1:13" ht="47.25">
      <c r="A49" s="267">
        <v>15</v>
      </c>
      <c r="B49" s="244" t="s">
        <v>73</v>
      </c>
      <c r="C49" s="40" t="s">
        <v>243</v>
      </c>
      <c r="D49" s="41" t="s">
        <v>63</v>
      </c>
      <c r="E49" s="41" t="s">
        <v>63</v>
      </c>
      <c r="F49" s="41" t="s">
        <v>63</v>
      </c>
      <c r="G49" s="41" t="s">
        <v>63</v>
      </c>
      <c r="H49" s="113">
        <f>H48-H50-H51</f>
        <v>35793.752</v>
      </c>
      <c r="I49" s="113">
        <f>I48-I50</f>
        <v>35793.752</v>
      </c>
      <c r="J49" s="113">
        <f>J48-J50</f>
        <v>35793.752</v>
      </c>
      <c r="K49" s="43">
        <f>SUM(H49:J49)</f>
        <v>107381.25599999999</v>
      </c>
      <c r="L49" s="40" t="s">
        <v>63</v>
      </c>
    </row>
    <row r="50" spans="1:13" ht="47.25">
      <c r="A50" s="268"/>
      <c r="B50" s="245"/>
      <c r="C50" s="40" t="s">
        <v>244</v>
      </c>
      <c r="D50" s="125" t="s">
        <v>63</v>
      </c>
      <c r="E50" s="125" t="s">
        <v>63</v>
      </c>
      <c r="F50" s="125" t="s">
        <v>63</v>
      </c>
      <c r="G50" s="125" t="s">
        <v>63</v>
      </c>
      <c r="H50" s="113">
        <f>H20+H19</f>
        <v>323.26</v>
      </c>
      <c r="I50" s="113">
        <f>H50</f>
        <v>323.26</v>
      </c>
      <c r="J50" s="113">
        <f>I50</f>
        <v>323.26</v>
      </c>
      <c r="K50" s="43">
        <f t="shared" ref="K50" si="19">SUM(H50:J50)</f>
        <v>969.78</v>
      </c>
      <c r="L50" s="40" t="s">
        <v>63</v>
      </c>
    </row>
    <row r="51" spans="1:13" ht="47.25">
      <c r="A51" s="269"/>
      <c r="B51" s="246"/>
      <c r="C51" s="40" t="s">
        <v>245</v>
      </c>
      <c r="D51" s="41" t="s">
        <v>63</v>
      </c>
      <c r="E51" s="41" t="s">
        <v>63</v>
      </c>
      <c r="F51" s="41" t="s">
        <v>63</v>
      </c>
      <c r="G51" s="41" t="s">
        <v>63</v>
      </c>
      <c r="H51" s="113">
        <f>H47</f>
        <v>0</v>
      </c>
      <c r="I51" s="113">
        <v>0</v>
      </c>
      <c r="J51" s="113">
        <v>0</v>
      </c>
      <c r="K51" s="43">
        <f t="shared" ref="K51" si="20">SUM(H51:J51)</f>
        <v>0</v>
      </c>
      <c r="L51" s="40" t="s">
        <v>63</v>
      </c>
    </row>
    <row r="52" spans="1:13">
      <c r="B52" s="54"/>
      <c r="C52" s="55"/>
      <c r="D52" s="56"/>
      <c r="E52" s="56"/>
      <c r="F52" s="56"/>
      <c r="G52" s="56"/>
      <c r="H52" s="115"/>
      <c r="I52" s="115"/>
      <c r="J52" s="115"/>
      <c r="K52" s="57"/>
      <c r="L52" s="55"/>
    </row>
    <row r="53" spans="1:13" ht="18.75">
      <c r="B53" s="270"/>
      <c r="C53" s="270"/>
      <c r="D53" s="270"/>
      <c r="E53" s="58"/>
      <c r="F53" s="58"/>
      <c r="G53" s="58"/>
      <c r="H53" s="116"/>
      <c r="I53" s="116"/>
      <c r="J53" s="124"/>
      <c r="K53" s="61"/>
      <c r="L53" s="271"/>
      <c r="M53" s="271"/>
    </row>
    <row r="54" spans="1:13" ht="18.75">
      <c r="B54" s="25"/>
      <c r="C54" s="25"/>
      <c r="D54" s="62"/>
      <c r="E54" s="62"/>
      <c r="F54" s="62"/>
      <c r="G54" s="62"/>
      <c r="H54" s="117"/>
      <c r="I54" s="117"/>
      <c r="J54" s="117"/>
      <c r="K54" s="64"/>
      <c r="L54" s="25"/>
    </row>
    <row r="55" spans="1:13" ht="18.75">
      <c r="B55" s="25"/>
      <c r="C55" s="25"/>
      <c r="D55" s="62"/>
      <c r="E55" s="62"/>
      <c r="F55" s="62"/>
      <c r="G55" s="62"/>
      <c r="H55" s="118"/>
      <c r="I55" s="118"/>
      <c r="J55" s="118"/>
      <c r="K55" s="64"/>
      <c r="L55" s="25"/>
    </row>
    <row r="56" spans="1:13" ht="18.75">
      <c r="B56" s="25"/>
      <c r="C56" s="25"/>
      <c r="D56" s="62"/>
      <c r="E56" s="62"/>
      <c r="F56" s="62"/>
      <c r="G56" s="62"/>
      <c r="H56" s="118"/>
      <c r="I56" s="118"/>
      <c r="J56" s="119"/>
      <c r="K56" s="64"/>
      <c r="L56" s="25"/>
    </row>
    <row r="57" spans="1:13" ht="18.75">
      <c r="B57" s="25"/>
      <c r="C57" s="25"/>
      <c r="D57" s="62"/>
      <c r="E57" s="62"/>
      <c r="F57" s="62"/>
      <c r="G57" s="62"/>
      <c r="H57" s="118"/>
      <c r="I57" s="118"/>
      <c r="J57" s="118"/>
      <c r="K57" s="64"/>
      <c r="L57" s="25"/>
    </row>
    <row r="58" spans="1:13" ht="18.75">
      <c r="B58" s="25"/>
      <c r="C58" s="25"/>
      <c r="D58" s="62"/>
      <c r="E58" s="62"/>
      <c r="F58" s="62"/>
      <c r="G58" s="62"/>
      <c r="H58" s="119"/>
      <c r="I58" s="118"/>
      <c r="J58" s="119"/>
      <c r="K58" s="64"/>
      <c r="L58" s="25"/>
    </row>
    <row r="59" spans="1:13">
      <c r="B59" s="25"/>
      <c r="C59" s="25"/>
      <c r="D59" s="62"/>
      <c r="E59" s="62"/>
      <c r="F59" s="62"/>
      <c r="G59" s="62"/>
      <c r="H59" s="120"/>
      <c r="I59" s="120"/>
      <c r="J59" s="120"/>
      <c r="K59" s="64"/>
      <c r="L59" s="25"/>
    </row>
    <row r="60" spans="1:13">
      <c r="B60" s="25"/>
      <c r="C60" s="25"/>
      <c r="D60" s="62"/>
      <c r="E60" s="62"/>
      <c r="F60" s="62"/>
      <c r="G60" s="62"/>
      <c r="H60" s="120"/>
      <c r="I60" s="121"/>
      <c r="J60" s="121"/>
      <c r="K60" s="64"/>
      <c r="L60" s="25"/>
    </row>
    <row r="61" spans="1:13">
      <c r="B61" s="25"/>
      <c r="C61" s="25"/>
      <c r="D61" s="62"/>
      <c r="E61" s="62"/>
      <c r="F61" s="62"/>
      <c r="G61" s="62"/>
      <c r="H61" s="120"/>
      <c r="I61" s="121"/>
      <c r="J61" s="121"/>
      <c r="K61" s="64"/>
      <c r="L61" s="25"/>
    </row>
    <row r="62" spans="1:13">
      <c r="B62" s="25"/>
      <c r="C62" s="25"/>
      <c r="D62" s="62"/>
      <c r="E62" s="62"/>
      <c r="F62" s="62"/>
      <c r="G62" s="62"/>
      <c r="H62" s="121"/>
      <c r="I62" s="121"/>
      <c r="J62" s="121"/>
      <c r="K62" s="64"/>
      <c r="L62" s="25"/>
    </row>
    <row r="63" spans="1:13">
      <c r="B63" s="25"/>
      <c r="C63" s="25"/>
      <c r="D63" s="62"/>
      <c r="E63" s="62"/>
      <c r="F63" s="62"/>
      <c r="G63" s="62"/>
      <c r="H63" s="121"/>
      <c r="I63" s="121"/>
      <c r="J63" s="121"/>
      <c r="K63" s="64"/>
      <c r="L63" s="25"/>
    </row>
    <row r="64" spans="1:13">
      <c r="B64" s="25"/>
      <c r="C64" s="25"/>
      <c r="D64" s="62"/>
      <c r="E64" s="62"/>
      <c r="F64" s="62"/>
      <c r="G64" s="62"/>
      <c r="H64" s="120"/>
      <c r="I64" s="121"/>
      <c r="J64" s="121"/>
      <c r="K64" s="64"/>
      <c r="L64" s="25"/>
    </row>
    <row r="65" spans="2:12">
      <c r="B65" s="25"/>
      <c r="C65" s="25"/>
      <c r="D65" s="62"/>
      <c r="E65" s="62"/>
      <c r="F65" s="62"/>
      <c r="G65" s="62"/>
      <c r="H65" s="121"/>
      <c r="I65" s="121"/>
      <c r="J65" s="121"/>
      <c r="K65" s="64"/>
      <c r="L65" s="25"/>
    </row>
    <row r="66" spans="2:12">
      <c r="B66" s="25"/>
      <c r="C66" s="25"/>
      <c r="D66" s="62"/>
      <c r="E66" s="62"/>
      <c r="F66" s="62"/>
      <c r="G66" s="62"/>
      <c r="H66" s="121"/>
      <c r="I66" s="121"/>
      <c r="J66" s="121"/>
      <c r="K66" s="64"/>
      <c r="L66" s="25"/>
    </row>
    <row r="67" spans="2:12">
      <c r="B67" s="25"/>
      <c r="C67" s="25"/>
      <c r="D67" s="62"/>
      <c r="E67" s="62"/>
      <c r="F67" s="62"/>
      <c r="G67" s="62"/>
      <c r="H67" s="121"/>
      <c r="I67" s="121"/>
      <c r="J67" s="121"/>
      <c r="K67" s="64"/>
      <c r="L67" s="25"/>
    </row>
    <row r="68" spans="2:12">
      <c r="B68" s="25"/>
      <c r="C68" s="25"/>
      <c r="D68" s="62"/>
      <c r="E68" s="62"/>
      <c r="F68" s="62"/>
      <c r="G68" s="62"/>
      <c r="H68" s="121"/>
      <c r="I68" s="121"/>
      <c r="J68" s="121"/>
      <c r="K68" s="64"/>
      <c r="L68" s="25"/>
    </row>
    <row r="69" spans="2:12">
      <c r="B69" s="25"/>
      <c r="C69" s="25"/>
      <c r="D69" s="62"/>
      <c r="E69" s="62"/>
      <c r="F69" s="62"/>
      <c r="G69" s="62"/>
      <c r="H69" s="121"/>
      <c r="I69" s="121"/>
      <c r="J69" s="121"/>
      <c r="K69" s="64"/>
      <c r="L69" s="25"/>
    </row>
    <row r="70" spans="2:12">
      <c r="B70" s="25"/>
      <c r="C70" s="25"/>
      <c r="D70" s="62"/>
      <c r="E70" s="62"/>
      <c r="F70" s="62"/>
      <c r="G70" s="62"/>
      <c r="H70" s="121"/>
      <c r="I70" s="121"/>
      <c r="J70" s="121"/>
      <c r="K70" s="64"/>
      <c r="L70" s="25"/>
    </row>
    <row r="71" spans="2:12">
      <c r="B71" s="25"/>
      <c r="C71" s="25"/>
      <c r="D71" s="62"/>
      <c r="E71" s="62"/>
      <c r="F71" s="62"/>
      <c r="G71" s="62"/>
      <c r="H71" s="121"/>
      <c r="I71" s="121"/>
      <c r="J71" s="121"/>
      <c r="K71" s="64"/>
      <c r="L71" s="25"/>
    </row>
    <row r="72" spans="2:12">
      <c r="B72" s="25"/>
      <c r="C72" s="25"/>
      <c r="D72" s="62"/>
      <c r="E72" s="62"/>
      <c r="F72" s="62"/>
      <c r="G72" s="62"/>
      <c r="H72" s="121"/>
      <c r="I72" s="121"/>
      <c r="J72" s="121"/>
      <c r="K72" s="64"/>
      <c r="L72" s="25"/>
    </row>
    <row r="73" spans="2:12">
      <c r="B73" s="25"/>
      <c r="C73" s="25"/>
      <c r="D73" s="62"/>
      <c r="E73" s="62"/>
      <c r="F73" s="62"/>
      <c r="G73" s="62"/>
      <c r="H73" s="121"/>
      <c r="I73" s="121"/>
      <c r="J73" s="121"/>
      <c r="K73" s="64"/>
      <c r="L73" s="25"/>
    </row>
    <row r="74" spans="2:12">
      <c r="B74" s="25"/>
      <c r="C74" s="25"/>
      <c r="D74" s="62"/>
      <c r="E74" s="62"/>
      <c r="F74" s="62"/>
      <c r="G74" s="62"/>
      <c r="H74" s="121"/>
      <c r="I74" s="121"/>
      <c r="J74" s="121"/>
      <c r="K74" s="64"/>
      <c r="L74" s="25"/>
    </row>
    <row r="75" spans="2:12">
      <c r="B75" s="25"/>
      <c r="C75" s="25"/>
      <c r="D75" s="62"/>
      <c r="E75" s="62"/>
      <c r="F75" s="62"/>
      <c r="G75" s="62"/>
      <c r="H75" s="121"/>
      <c r="I75" s="121"/>
      <c r="J75" s="121"/>
      <c r="K75" s="64"/>
      <c r="L75" s="25"/>
    </row>
    <row r="76" spans="2:12">
      <c r="B76" s="25"/>
      <c r="C76" s="25"/>
      <c r="D76" s="62"/>
      <c r="E76" s="62"/>
      <c r="F76" s="62"/>
      <c r="G76" s="62"/>
      <c r="H76" s="121"/>
      <c r="I76" s="121"/>
      <c r="J76" s="121"/>
      <c r="K76" s="64"/>
      <c r="L76" s="25"/>
    </row>
    <row r="77" spans="2:12">
      <c r="B77" s="25"/>
      <c r="C77" s="25"/>
      <c r="D77" s="62"/>
      <c r="E77" s="62"/>
      <c r="F77" s="62"/>
      <c r="G77" s="62"/>
      <c r="H77" s="121"/>
      <c r="I77" s="121"/>
      <c r="J77" s="121"/>
      <c r="K77" s="64"/>
      <c r="L77" s="25"/>
    </row>
    <row r="78" spans="2:12">
      <c r="B78" s="25"/>
      <c r="C78" s="25"/>
      <c r="D78" s="62"/>
      <c r="E78" s="62"/>
      <c r="F78" s="62"/>
      <c r="G78" s="62"/>
      <c r="H78" s="121"/>
      <c r="I78" s="121"/>
      <c r="J78" s="121"/>
      <c r="K78" s="64"/>
      <c r="L78" s="25"/>
    </row>
    <row r="79" spans="2:12">
      <c r="B79" s="25"/>
      <c r="C79" s="25"/>
      <c r="D79" s="62"/>
      <c r="E79" s="62"/>
      <c r="F79" s="62"/>
      <c r="G79" s="62"/>
      <c r="H79" s="121"/>
      <c r="I79" s="121"/>
      <c r="J79" s="121"/>
      <c r="K79" s="64"/>
      <c r="L79" s="25"/>
    </row>
    <row r="80" spans="2:12">
      <c r="B80" s="25"/>
      <c r="C80" s="25"/>
      <c r="D80" s="62"/>
      <c r="E80" s="62"/>
      <c r="F80" s="62"/>
      <c r="G80" s="62"/>
      <c r="H80" s="121"/>
      <c r="I80" s="121"/>
      <c r="J80" s="121"/>
      <c r="K80" s="64"/>
      <c r="L80" s="25"/>
    </row>
    <row r="81" spans="2:12">
      <c r="B81" s="25"/>
      <c r="C81" s="25"/>
      <c r="D81" s="62"/>
      <c r="E81" s="62"/>
      <c r="F81" s="62"/>
      <c r="G81" s="62"/>
      <c r="H81" s="121"/>
      <c r="I81" s="121"/>
      <c r="J81" s="121"/>
      <c r="K81" s="64"/>
      <c r="L81" s="25"/>
    </row>
    <row r="82" spans="2:12">
      <c r="B82" s="25"/>
      <c r="C82" s="25"/>
      <c r="D82" s="62"/>
      <c r="E82" s="62"/>
      <c r="F82" s="62"/>
      <c r="G82" s="62"/>
      <c r="H82" s="121"/>
      <c r="I82" s="121"/>
      <c r="J82" s="121"/>
      <c r="K82" s="64"/>
      <c r="L82" s="25"/>
    </row>
    <row r="83" spans="2:12">
      <c r="B83" s="25"/>
      <c r="C83" s="25"/>
      <c r="D83" s="62"/>
      <c r="E83" s="62"/>
      <c r="F83" s="62"/>
      <c r="G83" s="62"/>
      <c r="H83" s="121"/>
      <c r="I83" s="121"/>
      <c r="J83" s="121"/>
      <c r="K83" s="64"/>
      <c r="L83" s="25"/>
    </row>
    <row r="84" spans="2:12">
      <c r="B84" s="25"/>
      <c r="C84" s="25"/>
      <c r="D84" s="62"/>
      <c r="E84" s="62"/>
      <c r="F84" s="62"/>
      <c r="G84" s="62"/>
      <c r="H84" s="121"/>
      <c r="I84" s="121"/>
      <c r="J84" s="121"/>
      <c r="K84" s="64"/>
      <c r="L84" s="25"/>
    </row>
    <row r="85" spans="2:12">
      <c r="B85" s="25"/>
      <c r="C85" s="25"/>
      <c r="D85" s="62"/>
      <c r="E85" s="62"/>
      <c r="F85" s="62"/>
      <c r="G85" s="62"/>
      <c r="H85" s="121"/>
      <c r="I85" s="121"/>
      <c r="J85" s="121"/>
      <c r="K85" s="64"/>
      <c r="L85" s="25"/>
    </row>
    <row r="86" spans="2:12">
      <c r="B86" s="25"/>
      <c r="C86" s="25"/>
      <c r="D86" s="62"/>
      <c r="E86" s="62"/>
      <c r="F86" s="62"/>
      <c r="G86" s="62"/>
      <c r="H86" s="121"/>
      <c r="I86" s="121"/>
      <c r="J86" s="121"/>
      <c r="K86" s="64"/>
      <c r="L86" s="25"/>
    </row>
    <row r="87" spans="2:12">
      <c r="B87" s="25"/>
      <c r="C87" s="25"/>
      <c r="D87" s="62"/>
      <c r="E87" s="62"/>
      <c r="F87" s="62"/>
      <c r="G87" s="62"/>
      <c r="H87" s="121"/>
      <c r="I87" s="121"/>
      <c r="J87" s="121"/>
      <c r="K87" s="64"/>
      <c r="L87" s="25"/>
    </row>
    <row r="88" spans="2:12">
      <c r="B88" s="25"/>
      <c r="C88" s="25"/>
      <c r="D88" s="62"/>
      <c r="E88" s="62"/>
      <c r="F88" s="62"/>
      <c r="G88" s="62"/>
      <c r="H88" s="121"/>
      <c r="I88" s="121"/>
      <c r="J88" s="121"/>
      <c r="K88" s="64"/>
      <c r="L88" s="25"/>
    </row>
    <row r="89" spans="2:12">
      <c r="B89" s="25"/>
      <c r="C89" s="25"/>
      <c r="D89" s="62"/>
      <c r="E89" s="62"/>
      <c r="F89" s="62"/>
      <c r="G89" s="62"/>
      <c r="H89" s="121"/>
      <c r="I89" s="121"/>
      <c r="J89" s="121"/>
      <c r="K89" s="64"/>
      <c r="L89" s="25"/>
    </row>
    <row r="90" spans="2:12">
      <c r="B90" s="25"/>
      <c r="C90" s="25"/>
      <c r="D90" s="62"/>
      <c r="E90" s="62"/>
      <c r="F90" s="62"/>
      <c r="G90" s="62"/>
      <c r="H90" s="121"/>
      <c r="I90" s="121"/>
      <c r="J90" s="121"/>
      <c r="K90" s="64"/>
      <c r="L90" s="25"/>
    </row>
    <row r="91" spans="2:12">
      <c r="B91" s="25"/>
      <c r="C91" s="25"/>
      <c r="D91" s="62"/>
      <c r="E91" s="62"/>
      <c r="F91" s="62"/>
      <c r="G91" s="62"/>
      <c r="H91" s="121"/>
      <c r="I91" s="121"/>
      <c r="J91" s="121"/>
      <c r="K91" s="64"/>
      <c r="L91" s="25"/>
    </row>
    <row r="92" spans="2:12">
      <c r="B92" s="25"/>
      <c r="C92" s="25"/>
      <c r="D92" s="62"/>
      <c r="E92" s="62"/>
      <c r="F92" s="62"/>
      <c r="G92" s="62"/>
      <c r="H92" s="121"/>
      <c r="I92" s="121"/>
      <c r="J92" s="121"/>
      <c r="K92" s="64"/>
      <c r="L92" s="25"/>
    </row>
    <row r="93" spans="2:12">
      <c r="B93" s="25"/>
      <c r="C93" s="25"/>
      <c r="D93" s="62"/>
      <c r="E93" s="62"/>
      <c r="F93" s="62"/>
      <c r="G93" s="62"/>
      <c r="H93" s="121"/>
      <c r="I93" s="121"/>
      <c r="J93" s="121"/>
      <c r="K93" s="64"/>
      <c r="L93" s="25"/>
    </row>
    <row r="94" spans="2:12">
      <c r="B94" s="25"/>
      <c r="C94" s="25"/>
      <c r="D94" s="62"/>
      <c r="E94" s="62"/>
      <c r="F94" s="62"/>
      <c r="G94" s="62"/>
      <c r="H94" s="121"/>
      <c r="I94" s="121"/>
      <c r="J94" s="121"/>
      <c r="K94" s="64"/>
      <c r="L94" s="25"/>
    </row>
    <row r="95" spans="2:12">
      <c r="B95" s="25"/>
      <c r="C95" s="25"/>
      <c r="D95" s="62"/>
      <c r="E95" s="62"/>
      <c r="F95" s="62"/>
      <c r="G95" s="62"/>
      <c r="H95" s="121"/>
      <c r="I95" s="121"/>
      <c r="J95" s="121"/>
      <c r="K95" s="64"/>
      <c r="L95" s="25"/>
    </row>
    <row r="96" spans="2:12">
      <c r="B96" s="25"/>
      <c r="C96" s="25"/>
      <c r="D96" s="62"/>
      <c r="E96" s="62"/>
      <c r="F96" s="62"/>
      <c r="G96" s="62"/>
      <c r="H96" s="121"/>
      <c r="I96" s="121"/>
      <c r="J96" s="121"/>
      <c r="K96" s="64"/>
      <c r="L96" s="25"/>
    </row>
    <row r="97" spans="2:12">
      <c r="B97" s="25"/>
      <c r="C97" s="25"/>
      <c r="D97" s="62"/>
      <c r="E97" s="62"/>
      <c r="F97" s="62"/>
      <c r="G97" s="62"/>
      <c r="H97" s="121"/>
      <c r="I97" s="121"/>
      <c r="J97" s="121"/>
      <c r="K97" s="64"/>
      <c r="L97" s="25"/>
    </row>
    <row r="98" spans="2:12">
      <c r="B98" s="25"/>
      <c r="C98" s="25"/>
      <c r="D98" s="62"/>
      <c r="E98" s="62"/>
      <c r="F98" s="62"/>
      <c r="G98" s="62"/>
      <c r="H98" s="121"/>
      <c r="I98" s="121"/>
      <c r="J98" s="121"/>
      <c r="K98" s="64"/>
      <c r="L98" s="25"/>
    </row>
    <row r="99" spans="2:12">
      <c r="B99" s="25"/>
      <c r="C99" s="25"/>
      <c r="D99" s="62"/>
      <c r="E99" s="62"/>
      <c r="F99" s="62"/>
      <c r="G99" s="62"/>
      <c r="H99" s="121"/>
      <c r="I99" s="121"/>
      <c r="J99" s="121"/>
      <c r="K99" s="64"/>
      <c r="L99" s="25"/>
    </row>
    <row r="100" spans="2:12">
      <c r="B100" s="25"/>
      <c r="C100" s="25"/>
      <c r="D100" s="62"/>
      <c r="E100" s="62"/>
      <c r="F100" s="62"/>
      <c r="G100" s="62"/>
      <c r="H100" s="121"/>
      <c r="I100" s="121"/>
      <c r="J100" s="121"/>
      <c r="K100" s="64"/>
      <c r="L100" s="25"/>
    </row>
    <row r="101" spans="2:12">
      <c r="B101" s="25"/>
      <c r="C101" s="25"/>
      <c r="D101" s="62"/>
      <c r="E101" s="62"/>
      <c r="F101" s="62"/>
      <c r="G101" s="62"/>
      <c r="H101" s="121"/>
      <c r="I101" s="121"/>
      <c r="J101" s="121"/>
      <c r="K101" s="64"/>
      <c r="L101" s="25"/>
    </row>
  </sheetData>
  <mergeCells count="55">
    <mergeCell ref="A11:A12"/>
    <mergeCell ref="B11:B12"/>
    <mergeCell ref="C12:G12"/>
    <mergeCell ref="L11:L25"/>
    <mergeCell ref="I2:L2"/>
    <mergeCell ref="I3:L3"/>
    <mergeCell ref="A5:L5"/>
    <mergeCell ref="A7:A8"/>
    <mergeCell ref="B7:B8"/>
    <mergeCell ref="C7:C8"/>
    <mergeCell ref="D7:G7"/>
    <mergeCell ref="H7:K7"/>
    <mergeCell ref="L7:L8"/>
    <mergeCell ref="A13:A21"/>
    <mergeCell ref="F19:F20"/>
    <mergeCell ref="B53:D53"/>
    <mergeCell ref="L53:M53"/>
    <mergeCell ref="C21:G21"/>
    <mergeCell ref="L27:L42"/>
    <mergeCell ref="E13:E20"/>
    <mergeCell ref="C13:C18"/>
    <mergeCell ref="D13:D18"/>
    <mergeCell ref="B43:B45"/>
    <mergeCell ref="C45:G45"/>
    <mergeCell ref="B13:B21"/>
    <mergeCell ref="B27:B29"/>
    <mergeCell ref="B24:B25"/>
    <mergeCell ref="C25:G25"/>
    <mergeCell ref="C29:G29"/>
    <mergeCell ref="C33:C39"/>
    <mergeCell ref="D33:D39"/>
    <mergeCell ref="B49:B51"/>
    <mergeCell ref="A41:A42"/>
    <mergeCell ref="B41:B42"/>
    <mergeCell ref="C42:G42"/>
    <mergeCell ref="A33:A40"/>
    <mergeCell ref="B33:B40"/>
    <mergeCell ref="C40:G40"/>
    <mergeCell ref="C47:G47"/>
    <mergeCell ref="A43:A45"/>
    <mergeCell ref="C43:C44"/>
    <mergeCell ref="D43:D44"/>
    <mergeCell ref="E43:E44"/>
    <mergeCell ref="F33:F39"/>
    <mergeCell ref="E33:E39"/>
    <mergeCell ref="B46:B47"/>
    <mergeCell ref="A49:A51"/>
    <mergeCell ref="A30:A32"/>
    <mergeCell ref="B30:B32"/>
    <mergeCell ref="C32:G32"/>
    <mergeCell ref="A22:A23"/>
    <mergeCell ref="B22:B23"/>
    <mergeCell ref="C23:G23"/>
    <mergeCell ref="A24:A25"/>
    <mergeCell ref="A27:A29"/>
  </mergeCells>
  <pageMargins left="1.1811023622047245" right="0.23622047244094491" top="0.74803149606299213" bottom="0.74803149606299213" header="0.31496062992125984" footer="0.31496062992125984"/>
  <pageSetup paperSize="9" scale="3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16"/>
  <sheetViews>
    <sheetView view="pageBreakPreview" zoomScaleNormal="100" zoomScaleSheetLayoutView="100" workbookViewId="0">
      <selection activeCell="R16" sqref="R16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hidden="1" customWidth="1"/>
    <col min="6" max="10" width="12" hidden="1" customWidth="1"/>
    <col min="11" max="11" width="14.5" customWidth="1"/>
    <col min="12" max="12" width="14.25" customWidth="1"/>
    <col min="13" max="13" width="15" customWidth="1"/>
  </cols>
  <sheetData>
    <row r="1" spans="1:15" ht="20.25">
      <c r="C1" s="177">
        <v>24</v>
      </c>
    </row>
    <row r="2" spans="1:15" ht="3.75" customHeight="1">
      <c r="A2" s="2"/>
      <c r="B2" s="298"/>
      <c r="C2" s="298"/>
      <c r="D2" s="298"/>
      <c r="E2" s="235"/>
      <c r="F2" s="235"/>
      <c r="G2" s="235"/>
      <c r="H2" s="235"/>
      <c r="I2" s="235"/>
      <c r="J2" s="235"/>
      <c r="K2" s="159"/>
      <c r="L2" s="159"/>
      <c r="M2" s="159"/>
    </row>
    <row r="3" spans="1:15" ht="68.25" customHeight="1">
      <c r="A3" s="23"/>
      <c r="B3" s="1"/>
      <c r="C3" s="2"/>
      <c r="D3" s="1"/>
      <c r="E3" s="1"/>
      <c r="F3" s="1"/>
      <c r="G3" s="1"/>
      <c r="H3" s="1"/>
      <c r="I3" s="1"/>
      <c r="J3" s="1"/>
      <c r="K3" s="299" t="s">
        <v>238</v>
      </c>
      <c r="L3" s="300"/>
      <c r="M3" s="300"/>
    </row>
    <row r="4" spans="1:15" ht="18.75">
      <c r="A4" s="23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ht="18.75">
      <c r="A5" s="237" t="s">
        <v>232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136"/>
      <c r="M5" s="131"/>
    </row>
    <row r="6" spans="1:15" ht="60" customHeight="1">
      <c r="A6" s="238" t="s">
        <v>233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</row>
    <row r="7" spans="1:15" ht="18.75">
      <c r="A7" s="23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5" ht="15.75" customHeight="1">
      <c r="A8" s="236" t="s">
        <v>4</v>
      </c>
      <c r="B8" s="236" t="s">
        <v>123</v>
      </c>
      <c r="C8" s="236" t="s">
        <v>48</v>
      </c>
      <c r="D8" s="236" t="s">
        <v>124</v>
      </c>
      <c r="E8" s="236" t="s">
        <v>125</v>
      </c>
      <c r="F8" s="236"/>
      <c r="G8" s="236"/>
      <c r="H8" s="236"/>
      <c r="I8" s="236"/>
      <c r="J8" s="236"/>
      <c r="K8" s="236"/>
      <c r="L8" s="236"/>
      <c r="M8" s="236"/>
    </row>
    <row r="9" spans="1:15">
      <c r="A9" s="236"/>
      <c r="B9" s="236"/>
      <c r="C9" s="236"/>
      <c r="D9" s="236"/>
      <c r="E9" s="180">
        <v>2019</v>
      </c>
      <c r="F9" s="180">
        <v>2020</v>
      </c>
      <c r="G9" s="180">
        <v>2021</v>
      </c>
      <c r="H9" s="180">
        <v>2022</v>
      </c>
      <c r="I9" s="180">
        <v>2023</v>
      </c>
      <c r="J9" s="180">
        <v>2024</v>
      </c>
      <c r="K9" s="180">
        <v>2026</v>
      </c>
      <c r="L9" s="180">
        <v>2027</v>
      </c>
      <c r="M9" s="180">
        <v>2028</v>
      </c>
    </row>
    <row r="10" spans="1:15">
      <c r="A10" s="180">
        <v>1</v>
      </c>
      <c r="B10" s="180">
        <v>2</v>
      </c>
      <c r="C10" s="180">
        <v>3</v>
      </c>
      <c r="D10" s="180">
        <v>4</v>
      </c>
      <c r="E10" s="180">
        <v>5</v>
      </c>
      <c r="F10" s="180">
        <v>6</v>
      </c>
      <c r="G10" s="180">
        <v>7</v>
      </c>
      <c r="H10" s="180">
        <v>8</v>
      </c>
      <c r="I10" s="180">
        <v>9</v>
      </c>
      <c r="J10" s="180">
        <v>10</v>
      </c>
      <c r="K10" s="180">
        <v>11</v>
      </c>
      <c r="L10" s="180">
        <v>12</v>
      </c>
      <c r="M10" s="180">
        <v>13</v>
      </c>
    </row>
    <row r="11" spans="1:15" ht="21" customHeight="1">
      <c r="A11" s="101">
        <v>1</v>
      </c>
      <c r="B11" s="240" t="s">
        <v>132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</row>
    <row r="12" spans="1:15" ht="33.75" customHeight="1">
      <c r="A12" s="13" t="s">
        <v>126</v>
      </c>
      <c r="B12" s="240" t="s">
        <v>137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</row>
    <row r="13" spans="1:15" ht="47.25">
      <c r="A13" s="13" t="s">
        <v>128</v>
      </c>
      <c r="B13" s="102" t="s">
        <v>133</v>
      </c>
      <c r="C13" s="15" t="s">
        <v>54</v>
      </c>
      <c r="D13" s="40" t="s">
        <v>127</v>
      </c>
      <c r="E13" s="103">
        <v>5.9</v>
      </c>
      <c r="F13" s="103">
        <v>5.9</v>
      </c>
      <c r="G13" s="103">
        <v>6</v>
      </c>
      <c r="H13" s="103">
        <f>J13</f>
        <v>6.1</v>
      </c>
      <c r="I13" s="103">
        <v>6.1</v>
      </c>
      <c r="J13" s="103">
        <v>6.1</v>
      </c>
      <c r="K13" s="103">
        <v>6.1</v>
      </c>
      <c r="L13" s="103">
        <v>6.1</v>
      </c>
      <c r="M13" s="103">
        <v>6.1</v>
      </c>
    </row>
    <row r="14" spans="1:15" ht="45.75" customHeight="1">
      <c r="A14" s="13" t="s">
        <v>130</v>
      </c>
      <c r="B14" s="295" t="s">
        <v>174</v>
      </c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7"/>
    </row>
    <row r="15" spans="1:15" ht="51.75" customHeight="1">
      <c r="A15" s="13" t="s">
        <v>134</v>
      </c>
      <c r="B15" s="102" t="s">
        <v>173</v>
      </c>
      <c r="C15" s="15" t="s">
        <v>54</v>
      </c>
      <c r="D15" s="40" t="s">
        <v>127</v>
      </c>
      <c r="E15" s="17">
        <v>88</v>
      </c>
      <c r="F15" s="17">
        <v>88</v>
      </c>
      <c r="G15" s="17">
        <v>88</v>
      </c>
      <c r="H15" s="17">
        <f>J15</f>
        <v>88</v>
      </c>
      <c r="I15" s="17">
        <v>88</v>
      </c>
      <c r="J15" s="17">
        <v>88</v>
      </c>
      <c r="K15" s="17">
        <v>88</v>
      </c>
      <c r="L15" s="17">
        <v>88</v>
      </c>
      <c r="M15" s="17">
        <v>88</v>
      </c>
    </row>
    <row r="16" spans="1:15" ht="37.5" customHeight="1">
      <c r="A16" s="13" t="s">
        <v>135</v>
      </c>
      <c r="B16" s="102" t="s">
        <v>136</v>
      </c>
      <c r="C16" s="15" t="s">
        <v>52</v>
      </c>
      <c r="D16" s="40" t="s">
        <v>127</v>
      </c>
      <c r="E16" s="17">
        <v>120</v>
      </c>
      <c r="F16" s="17">
        <v>130</v>
      </c>
      <c r="G16" s="17">
        <v>140</v>
      </c>
      <c r="H16" s="17">
        <f>J16</f>
        <v>140</v>
      </c>
      <c r="I16" s="17">
        <v>140</v>
      </c>
      <c r="J16" s="17">
        <v>140</v>
      </c>
      <c r="K16" s="17">
        <v>140</v>
      </c>
      <c r="L16" s="17">
        <v>140</v>
      </c>
      <c r="M16" s="17">
        <v>140</v>
      </c>
      <c r="N16" s="18"/>
      <c r="O16" s="1"/>
    </row>
  </sheetData>
  <mergeCells count="13">
    <mergeCell ref="B14:M14"/>
    <mergeCell ref="B11:M11"/>
    <mergeCell ref="B12:M12"/>
    <mergeCell ref="B2:D2"/>
    <mergeCell ref="K3:M3"/>
    <mergeCell ref="A5:K5"/>
    <mergeCell ref="A6:M6"/>
    <mergeCell ref="E2:J2"/>
    <mergeCell ref="A8:A9"/>
    <mergeCell ref="B8:B9"/>
    <mergeCell ref="C8:C9"/>
    <mergeCell ref="D8:D9"/>
    <mergeCell ref="E8:M8"/>
  </mergeCells>
  <pageMargins left="1.1811023622047245" right="0.70866141732283472" top="0.31496062992125984" bottom="0.31496062992125984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70"/>
  <sheetViews>
    <sheetView view="pageBreakPreview" zoomScale="75" zoomScaleNormal="75" zoomScaleSheetLayoutView="75" workbookViewId="0">
      <selection activeCell="B19" sqref="B19"/>
    </sheetView>
  </sheetViews>
  <sheetFormatPr defaultRowHeight="15.75"/>
  <cols>
    <col min="1" max="1" width="6.5" style="53" customWidth="1"/>
    <col min="2" max="2" width="41.5" style="28" customWidth="1"/>
    <col min="3" max="3" width="21.875" style="28" customWidth="1"/>
    <col min="4" max="5" width="9" style="68"/>
    <col min="6" max="6" width="11.125" style="68" bestFit="1" customWidth="1"/>
    <col min="7" max="7" width="12.5" style="68" customWidth="1"/>
    <col min="8" max="10" width="14.125" style="69" customWidth="1"/>
    <col min="11" max="11" width="14.5" style="69" customWidth="1"/>
    <col min="12" max="12" width="30.5" style="28" customWidth="1"/>
    <col min="13" max="13" width="13.25" style="28" customWidth="1"/>
    <col min="14" max="14" width="11.5" style="28" bestFit="1" customWidth="1"/>
    <col min="15" max="15" width="8.625" style="28" bestFit="1" customWidth="1"/>
    <col min="16" max="256" width="9" style="28"/>
    <col min="257" max="257" width="6.5" style="28" customWidth="1"/>
    <col min="258" max="258" width="41.5" style="28" customWidth="1"/>
    <col min="259" max="259" width="21.875" style="28" customWidth="1"/>
    <col min="260" max="261" width="9" style="28"/>
    <col min="262" max="262" width="11.125" style="28" bestFit="1" customWidth="1"/>
    <col min="263" max="263" width="12.5" style="28" customWidth="1"/>
    <col min="264" max="266" width="14.125" style="28" customWidth="1"/>
    <col min="267" max="267" width="14.5" style="28" customWidth="1"/>
    <col min="268" max="268" width="30.5" style="28" customWidth="1"/>
    <col min="269" max="269" width="13.25" style="28" customWidth="1"/>
    <col min="270" max="270" width="11.5" style="28" bestFit="1" customWidth="1"/>
    <col min="271" max="271" width="8.625" style="28" bestFit="1" customWidth="1"/>
    <col min="272" max="512" width="9" style="28"/>
    <col min="513" max="513" width="6.5" style="28" customWidth="1"/>
    <col min="514" max="514" width="41.5" style="28" customWidth="1"/>
    <col min="515" max="515" width="21.875" style="28" customWidth="1"/>
    <col min="516" max="517" width="9" style="28"/>
    <col min="518" max="518" width="11.125" style="28" bestFit="1" customWidth="1"/>
    <col min="519" max="519" width="12.5" style="28" customWidth="1"/>
    <col min="520" max="522" width="14.125" style="28" customWidth="1"/>
    <col min="523" max="523" width="14.5" style="28" customWidth="1"/>
    <col min="524" max="524" width="30.5" style="28" customWidth="1"/>
    <col min="525" max="525" width="13.25" style="28" customWidth="1"/>
    <col min="526" max="526" width="11.5" style="28" bestFit="1" customWidth="1"/>
    <col min="527" max="527" width="8.625" style="28" bestFit="1" customWidth="1"/>
    <col min="528" max="768" width="9" style="28"/>
    <col min="769" max="769" width="6.5" style="28" customWidth="1"/>
    <col min="770" max="770" width="41.5" style="28" customWidth="1"/>
    <col min="771" max="771" width="21.875" style="28" customWidth="1"/>
    <col min="772" max="773" width="9" style="28"/>
    <col min="774" max="774" width="11.125" style="28" bestFit="1" customWidth="1"/>
    <col min="775" max="775" width="12.5" style="28" customWidth="1"/>
    <col min="776" max="778" width="14.125" style="28" customWidth="1"/>
    <col min="779" max="779" width="14.5" style="28" customWidth="1"/>
    <col min="780" max="780" width="30.5" style="28" customWidth="1"/>
    <col min="781" max="781" width="13.25" style="28" customWidth="1"/>
    <col min="782" max="782" width="11.5" style="28" bestFit="1" customWidth="1"/>
    <col min="783" max="783" width="8.625" style="28" bestFit="1" customWidth="1"/>
    <col min="784" max="1024" width="9" style="28"/>
    <col min="1025" max="1025" width="6.5" style="28" customWidth="1"/>
    <col min="1026" max="1026" width="41.5" style="28" customWidth="1"/>
    <col min="1027" max="1027" width="21.875" style="28" customWidth="1"/>
    <col min="1028" max="1029" width="9" style="28"/>
    <col min="1030" max="1030" width="11.125" style="28" bestFit="1" customWidth="1"/>
    <col min="1031" max="1031" width="12.5" style="28" customWidth="1"/>
    <col min="1032" max="1034" width="14.125" style="28" customWidth="1"/>
    <col min="1035" max="1035" width="14.5" style="28" customWidth="1"/>
    <col min="1036" max="1036" width="30.5" style="28" customWidth="1"/>
    <col min="1037" max="1037" width="13.25" style="28" customWidth="1"/>
    <col min="1038" max="1038" width="11.5" style="28" bestFit="1" customWidth="1"/>
    <col min="1039" max="1039" width="8.625" style="28" bestFit="1" customWidth="1"/>
    <col min="1040" max="1280" width="9" style="28"/>
    <col min="1281" max="1281" width="6.5" style="28" customWidth="1"/>
    <col min="1282" max="1282" width="41.5" style="28" customWidth="1"/>
    <col min="1283" max="1283" width="21.875" style="28" customWidth="1"/>
    <col min="1284" max="1285" width="9" style="28"/>
    <col min="1286" max="1286" width="11.125" style="28" bestFit="1" customWidth="1"/>
    <col min="1287" max="1287" width="12.5" style="28" customWidth="1"/>
    <col min="1288" max="1290" width="14.125" style="28" customWidth="1"/>
    <col min="1291" max="1291" width="14.5" style="28" customWidth="1"/>
    <col min="1292" max="1292" width="30.5" style="28" customWidth="1"/>
    <col min="1293" max="1293" width="13.25" style="28" customWidth="1"/>
    <col min="1294" max="1294" width="11.5" style="28" bestFit="1" customWidth="1"/>
    <col min="1295" max="1295" width="8.625" style="28" bestFit="1" customWidth="1"/>
    <col min="1296" max="1536" width="9" style="28"/>
    <col min="1537" max="1537" width="6.5" style="28" customWidth="1"/>
    <col min="1538" max="1538" width="41.5" style="28" customWidth="1"/>
    <col min="1539" max="1539" width="21.875" style="28" customWidth="1"/>
    <col min="1540" max="1541" width="9" style="28"/>
    <col min="1542" max="1542" width="11.125" style="28" bestFit="1" customWidth="1"/>
    <col min="1543" max="1543" width="12.5" style="28" customWidth="1"/>
    <col min="1544" max="1546" width="14.125" style="28" customWidth="1"/>
    <col min="1547" max="1547" width="14.5" style="28" customWidth="1"/>
    <col min="1548" max="1548" width="30.5" style="28" customWidth="1"/>
    <col min="1549" max="1549" width="13.25" style="28" customWidth="1"/>
    <col min="1550" max="1550" width="11.5" style="28" bestFit="1" customWidth="1"/>
    <col min="1551" max="1551" width="8.625" style="28" bestFit="1" customWidth="1"/>
    <col min="1552" max="1792" width="9" style="28"/>
    <col min="1793" max="1793" width="6.5" style="28" customWidth="1"/>
    <col min="1794" max="1794" width="41.5" style="28" customWidth="1"/>
    <col min="1795" max="1795" width="21.875" style="28" customWidth="1"/>
    <col min="1796" max="1797" width="9" style="28"/>
    <col min="1798" max="1798" width="11.125" style="28" bestFit="1" customWidth="1"/>
    <col min="1799" max="1799" width="12.5" style="28" customWidth="1"/>
    <col min="1800" max="1802" width="14.125" style="28" customWidth="1"/>
    <col min="1803" max="1803" width="14.5" style="28" customWidth="1"/>
    <col min="1804" max="1804" width="30.5" style="28" customWidth="1"/>
    <col min="1805" max="1805" width="13.25" style="28" customWidth="1"/>
    <col min="1806" max="1806" width="11.5" style="28" bestFit="1" customWidth="1"/>
    <col min="1807" max="1807" width="8.625" style="28" bestFit="1" customWidth="1"/>
    <col min="1808" max="2048" width="9" style="28"/>
    <col min="2049" max="2049" width="6.5" style="28" customWidth="1"/>
    <col min="2050" max="2050" width="41.5" style="28" customWidth="1"/>
    <col min="2051" max="2051" width="21.875" style="28" customWidth="1"/>
    <col min="2052" max="2053" width="9" style="28"/>
    <col min="2054" max="2054" width="11.125" style="28" bestFit="1" customWidth="1"/>
    <col min="2055" max="2055" width="12.5" style="28" customWidth="1"/>
    <col min="2056" max="2058" width="14.125" style="28" customWidth="1"/>
    <col min="2059" max="2059" width="14.5" style="28" customWidth="1"/>
    <col min="2060" max="2060" width="30.5" style="28" customWidth="1"/>
    <col min="2061" max="2061" width="13.25" style="28" customWidth="1"/>
    <col min="2062" max="2062" width="11.5" style="28" bestFit="1" customWidth="1"/>
    <col min="2063" max="2063" width="8.625" style="28" bestFit="1" customWidth="1"/>
    <col min="2064" max="2304" width="9" style="28"/>
    <col min="2305" max="2305" width="6.5" style="28" customWidth="1"/>
    <col min="2306" max="2306" width="41.5" style="28" customWidth="1"/>
    <col min="2307" max="2307" width="21.875" style="28" customWidth="1"/>
    <col min="2308" max="2309" width="9" style="28"/>
    <col min="2310" max="2310" width="11.125" style="28" bestFit="1" customWidth="1"/>
    <col min="2311" max="2311" width="12.5" style="28" customWidth="1"/>
    <col min="2312" max="2314" width="14.125" style="28" customWidth="1"/>
    <col min="2315" max="2315" width="14.5" style="28" customWidth="1"/>
    <col min="2316" max="2316" width="30.5" style="28" customWidth="1"/>
    <col min="2317" max="2317" width="13.25" style="28" customWidth="1"/>
    <col min="2318" max="2318" width="11.5" style="28" bestFit="1" customWidth="1"/>
    <col min="2319" max="2319" width="8.625" style="28" bestFit="1" customWidth="1"/>
    <col min="2320" max="2560" width="9" style="28"/>
    <col min="2561" max="2561" width="6.5" style="28" customWidth="1"/>
    <col min="2562" max="2562" width="41.5" style="28" customWidth="1"/>
    <col min="2563" max="2563" width="21.875" style="28" customWidth="1"/>
    <col min="2564" max="2565" width="9" style="28"/>
    <col min="2566" max="2566" width="11.125" style="28" bestFit="1" customWidth="1"/>
    <col min="2567" max="2567" width="12.5" style="28" customWidth="1"/>
    <col min="2568" max="2570" width="14.125" style="28" customWidth="1"/>
    <col min="2571" max="2571" width="14.5" style="28" customWidth="1"/>
    <col min="2572" max="2572" width="30.5" style="28" customWidth="1"/>
    <col min="2573" max="2573" width="13.25" style="28" customWidth="1"/>
    <col min="2574" max="2574" width="11.5" style="28" bestFit="1" customWidth="1"/>
    <col min="2575" max="2575" width="8.625" style="28" bestFit="1" customWidth="1"/>
    <col min="2576" max="2816" width="9" style="28"/>
    <col min="2817" max="2817" width="6.5" style="28" customWidth="1"/>
    <col min="2818" max="2818" width="41.5" style="28" customWidth="1"/>
    <col min="2819" max="2819" width="21.875" style="28" customWidth="1"/>
    <col min="2820" max="2821" width="9" style="28"/>
    <col min="2822" max="2822" width="11.125" style="28" bestFit="1" customWidth="1"/>
    <col min="2823" max="2823" width="12.5" style="28" customWidth="1"/>
    <col min="2824" max="2826" width="14.125" style="28" customWidth="1"/>
    <col min="2827" max="2827" width="14.5" style="28" customWidth="1"/>
    <col min="2828" max="2828" width="30.5" style="28" customWidth="1"/>
    <col min="2829" max="2829" width="13.25" style="28" customWidth="1"/>
    <col min="2830" max="2830" width="11.5" style="28" bestFit="1" customWidth="1"/>
    <col min="2831" max="2831" width="8.625" style="28" bestFit="1" customWidth="1"/>
    <col min="2832" max="3072" width="9" style="28"/>
    <col min="3073" max="3073" width="6.5" style="28" customWidth="1"/>
    <col min="3074" max="3074" width="41.5" style="28" customWidth="1"/>
    <col min="3075" max="3075" width="21.875" style="28" customWidth="1"/>
    <col min="3076" max="3077" width="9" style="28"/>
    <col min="3078" max="3078" width="11.125" style="28" bestFit="1" customWidth="1"/>
    <col min="3079" max="3079" width="12.5" style="28" customWidth="1"/>
    <col min="3080" max="3082" width="14.125" style="28" customWidth="1"/>
    <col min="3083" max="3083" width="14.5" style="28" customWidth="1"/>
    <col min="3084" max="3084" width="30.5" style="28" customWidth="1"/>
    <col min="3085" max="3085" width="13.25" style="28" customWidth="1"/>
    <col min="3086" max="3086" width="11.5" style="28" bestFit="1" customWidth="1"/>
    <col min="3087" max="3087" width="8.625" style="28" bestFit="1" customWidth="1"/>
    <col min="3088" max="3328" width="9" style="28"/>
    <col min="3329" max="3329" width="6.5" style="28" customWidth="1"/>
    <col min="3330" max="3330" width="41.5" style="28" customWidth="1"/>
    <col min="3331" max="3331" width="21.875" style="28" customWidth="1"/>
    <col min="3332" max="3333" width="9" style="28"/>
    <col min="3334" max="3334" width="11.125" style="28" bestFit="1" customWidth="1"/>
    <col min="3335" max="3335" width="12.5" style="28" customWidth="1"/>
    <col min="3336" max="3338" width="14.125" style="28" customWidth="1"/>
    <col min="3339" max="3339" width="14.5" style="28" customWidth="1"/>
    <col min="3340" max="3340" width="30.5" style="28" customWidth="1"/>
    <col min="3341" max="3341" width="13.25" style="28" customWidth="1"/>
    <col min="3342" max="3342" width="11.5" style="28" bestFit="1" customWidth="1"/>
    <col min="3343" max="3343" width="8.625" style="28" bestFit="1" customWidth="1"/>
    <col min="3344" max="3584" width="9" style="28"/>
    <col min="3585" max="3585" width="6.5" style="28" customWidth="1"/>
    <col min="3586" max="3586" width="41.5" style="28" customWidth="1"/>
    <col min="3587" max="3587" width="21.875" style="28" customWidth="1"/>
    <col min="3588" max="3589" width="9" style="28"/>
    <col min="3590" max="3590" width="11.125" style="28" bestFit="1" customWidth="1"/>
    <col min="3591" max="3591" width="12.5" style="28" customWidth="1"/>
    <col min="3592" max="3594" width="14.125" style="28" customWidth="1"/>
    <col min="3595" max="3595" width="14.5" style="28" customWidth="1"/>
    <col min="3596" max="3596" width="30.5" style="28" customWidth="1"/>
    <col min="3597" max="3597" width="13.25" style="28" customWidth="1"/>
    <col min="3598" max="3598" width="11.5" style="28" bestFit="1" customWidth="1"/>
    <col min="3599" max="3599" width="8.625" style="28" bestFit="1" customWidth="1"/>
    <col min="3600" max="3840" width="9" style="28"/>
    <col min="3841" max="3841" width="6.5" style="28" customWidth="1"/>
    <col min="3842" max="3842" width="41.5" style="28" customWidth="1"/>
    <col min="3843" max="3843" width="21.875" style="28" customWidth="1"/>
    <col min="3844" max="3845" width="9" style="28"/>
    <col min="3846" max="3846" width="11.125" style="28" bestFit="1" customWidth="1"/>
    <col min="3847" max="3847" width="12.5" style="28" customWidth="1"/>
    <col min="3848" max="3850" width="14.125" style="28" customWidth="1"/>
    <col min="3851" max="3851" width="14.5" style="28" customWidth="1"/>
    <col min="3852" max="3852" width="30.5" style="28" customWidth="1"/>
    <col min="3853" max="3853" width="13.25" style="28" customWidth="1"/>
    <col min="3854" max="3854" width="11.5" style="28" bestFit="1" customWidth="1"/>
    <col min="3855" max="3855" width="8.625" style="28" bestFit="1" customWidth="1"/>
    <col min="3856" max="4096" width="9" style="28"/>
    <col min="4097" max="4097" width="6.5" style="28" customWidth="1"/>
    <col min="4098" max="4098" width="41.5" style="28" customWidth="1"/>
    <col min="4099" max="4099" width="21.875" style="28" customWidth="1"/>
    <col min="4100" max="4101" width="9" style="28"/>
    <col min="4102" max="4102" width="11.125" style="28" bestFit="1" customWidth="1"/>
    <col min="4103" max="4103" width="12.5" style="28" customWidth="1"/>
    <col min="4104" max="4106" width="14.125" style="28" customWidth="1"/>
    <col min="4107" max="4107" width="14.5" style="28" customWidth="1"/>
    <col min="4108" max="4108" width="30.5" style="28" customWidth="1"/>
    <col min="4109" max="4109" width="13.25" style="28" customWidth="1"/>
    <col min="4110" max="4110" width="11.5" style="28" bestFit="1" customWidth="1"/>
    <col min="4111" max="4111" width="8.625" style="28" bestFit="1" customWidth="1"/>
    <col min="4112" max="4352" width="9" style="28"/>
    <col min="4353" max="4353" width="6.5" style="28" customWidth="1"/>
    <col min="4354" max="4354" width="41.5" style="28" customWidth="1"/>
    <col min="4355" max="4355" width="21.875" style="28" customWidth="1"/>
    <col min="4356" max="4357" width="9" style="28"/>
    <col min="4358" max="4358" width="11.125" style="28" bestFit="1" customWidth="1"/>
    <col min="4359" max="4359" width="12.5" style="28" customWidth="1"/>
    <col min="4360" max="4362" width="14.125" style="28" customWidth="1"/>
    <col min="4363" max="4363" width="14.5" style="28" customWidth="1"/>
    <col min="4364" max="4364" width="30.5" style="28" customWidth="1"/>
    <col min="4365" max="4365" width="13.25" style="28" customWidth="1"/>
    <col min="4366" max="4366" width="11.5" style="28" bestFit="1" customWidth="1"/>
    <col min="4367" max="4367" width="8.625" style="28" bestFit="1" customWidth="1"/>
    <col min="4368" max="4608" width="9" style="28"/>
    <col min="4609" max="4609" width="6.5" style="28" customWidth="1"/>
    <col min="4610" max="4610" width="41.5" style="28" customWidth="1"/>
    <col min="4611" max="4611" width="21.875" style="28" customWidth="1"/>
    <col min="4612" max="4613" width="9" style="28"/>
    <col min="4614" max="4614" width="11.125" style="28" bestFit="1" customWidth="1"/>
    <col min="4615" max="4615" width="12.5" style="28" customWidth="1"/>
    <col min="4616" max="4618" width="14.125" style="28" customWidth="1"/>
    <col min="4619" max="4619" width="14.5" style="28" customWidth="1"/>
    <col min="4620" max="4620" width="30.5" style="28" customWidth="1"/>
    <col min="4621" max="4621" width="13.25" style="28" customWidth="1"/>
    <col min="4622" max="4622" width="11.5" style="28" bestFit="1" customWidth="1"/>
    <col min="4623" max="4623" width="8.625" style="28" bestFit="1" customWidth="1"/>
    <col min="4624" max="4864" width="9" style="28"/>
    <col min="4865" max="4865" width="6.5" style="28" customWidth="1"/>
    <col min="4866" max="4866" width="41.5" style="28" customWidth="1"/>
    <col min="4867" max="4867" width="21.875" style="28" customWidth="1"/>
    <col min="4868" max="4869" width="9" style="28"/>
    <col min="4870" max="4870" width="11.125" style="28" bestFit="1" customWidth="1"/>
    <col min="4871" max="4871" width="12.5" style="28" customWidth="1"/>
    <col min="4872" max="4874" width="14.125" style="28" customWidth="1"/>
    <col min="4875" max="4875" width="14.5" style="28" customWidth="1"/>
    <col min="4876" max="4876" width="30.5" style="28" customWidth="1"/>
    <col min="4877" max="4877" width="13.25" style="28" customWidth="1"/>
    <col min="4878" max="4878" width="11.5" style="28" bestFit="1" customWidth="1"/>
    <col min="4879" max="4879" width="8.625" style="28" bestFit="1" customWidth="1"/>
    <col min="4880" max="5120" width="9" style="28"/>
    <col min="5121" max="5121" width="6.5" style="28" customWidth="1"/>
    <col min="5122" max="5122" width="41.5" style="28" customWidth="1"/>
    <col min="5123" max="5123" width="21.875" style="28" customWidth="1"/>
    <col min="5124" max="5125" width="9" style="28"/>
    <col min="5126" max="5126" width="11.125" style="28" bestFit="1" customWidth="1"/>
    <col min="5127" max="5127" width="12.5" style="28" customWidth="1"/>
    <col min="5128" max="5130" width="14.125" style="28" customWidth="1"/>
    <col min="5131" max="5131" width="14.5" style="28" customWidth="1"/>
    <col min="5132" max="5132" width="30.5" style="28" customWidth="1"/>
    <col min="5133" max="5133" width="13.25" style="28" customWidth="1"/>
    <col min="5134" max="5134" width="11.5" style="28" bestFit="1" customWidth="1"/>
    <col min="5135" max="5135" width="8.625" style="28" bestFit="1" customWidth="1"/>
    <col min="5136" max="5376" width="9" style="28"/>
    <col min="5377" max="5377" width="6.5" style="28" customWidth="1"/>
    <col min="5378" max="5378" width="41.5" style="28" customWidth="1"/>
    <col min="5379" max="5379" width="21.875" style="28" customWidth="1"/>
    <col min="5380" max="5381" width="9" style="28"/>
    <col min="5382" max="5382" width="11.125" style="28" bestFit="1" customWidth="1"/>
    <col min="5383" max="5383" width="12.5" style="28" customWidth="1"/>
    <col min="5384" max="5386" width="14.125" style="28" customWidth="1"/>
    <col min="5387" max="5387" width="14.5" style="28" customWidth="1"/>
    <col min="5388" max="5388" width="30.5" style="28" customWidth="1"/>
    <col min="5389" max="5389" width="13.25" style="28" customWidth="1"/>
    <col min="5390" max="5390" width="11.5" style="28" bestFit="1" customWidth="1"/>
    <col min="5391" max="5391" width="8.625" style="28" bestFit="1" customWidth="1"/>
    <col min="5392" max="5632" width="9" style="28"/>
    <col min="5633" max="5633" width="6.5" style="28" customWidth="1"/>
    <col min="5634" max="5634" width="41.5" style="28" customWidth="1"/>
    <col min="5635" max="5635" width="21.875" style="28" customWidth="1"/>
    <col min="5636" max="5637" width="9" style="28"/>
    <col min="5638" max="5638" width="11.125" style="28" bestFit="1" customWidth="1"/>
    <col min="5639" max="5639" width="12.5" style="28" customWidth="1"/>
    <col min="5640" max="5642" width="14.125" style="28" customWidth="1"/>
    <col min="5643" max="5643" width="14.5" style="28" customWidth="1"/>
    <col min="5644" max="5644" width="30.5" style="28" customWidth="1"/>
    <col min="5645" max="5645" width="13.25" style="28" customWidth="1"/>
    <col min="5646" max="5646" width="11.5" style="28" bestFit="1" customWidth="1"/>
    <col min="5647" max="5647" width="8.625" style="28" bestFit="1" customWidth="1"/>
    <col min="5648" max="5888" width="9" style="28"/>
    <col min="5889" max="5889" width="6.5" style="28" customWidth="1"/>
    <col min="5890" max="5890" width="41.5" style="28" customWidth="1"/>
    <col min="5891" max="5891" width="21.875" style="28" customWidth="1"/>
    <col min="5892" max="5893" width="9" style="28"/>
    <col min="5894" max="5894" width="11.125" style="28" bestFit="1" customWidth="1"/>
    <col min="5895" max="5895" width="12.5" style="28" customWidth="1"/>
    <col min="5896" max="5898" width="14.125" style="28" customWidth="1"/>
    <col min="5899" max="5899" width="14.5" style="28" customWidth="1"/>
    <col min="5900" max="5900" width="30.5" style="28" customWidth="1"/>
    <col min="5901" max="5901" width="13.25" style="28" customWidth="1"/>
    <col min="5902" max="5902" width="11.5" style="28" bestFit="1" customWidth="1"/>
    <col min="5903" max="5903" width="8.625" style="28" bestFit="1" customWidth="1"/>
    <col min="5904" max="6144" width="9" style="28"/>
    <col min="6145" max="6145" width="6.5" style="28" customWidth="1"/>
    <col min="6146" max="6146" width="41.5" style="28" customWidth="1"/>
    <col min="6147" max="6147" width="21.875" style="28" customWidth="1"/>
    <col min="6148" max="6149" width="9" style="28"/>
    <col min="6150" max="6150" width="11.125" style="28" bestFit="1" customWidth="1"/>
    <col min="6151" max="6151" width="12.5" style="28" customWidth="1"/>
    <col min="6152" max="6154" width="14.125" style="28" customWidth="1"/>
    <col min="6155" max="6155" width="14.5" style="28" customWidth="1"/>
    <col min="6156" max="6156" width="30.5" style="28" customWidth="1"/>
    <col min="6157" max="6157" width="13.25" style="28" customWidth="1"/>
    <col min="6158" max="6158" width="11.5" style="28" bestFit="1" customWidth="1"/>
    <col min="6159" max="6159" width="8.625" style="28" bestFit="1" customWidth="1"/>
    <col min="6160" max="6400" width="9" style="28"/>
    <col min="6401" max="6401" width="6.5" style="28" customWidth="1"/>
    <col min="6402" max="6402" width="41.5" style="28" customWidth="1"/>
    <col min="6403" max="6403" width="21.875" style="28" customWidth="1"/>
    <col min="6404" max="6405" width="9" style="28"/>
    <col min="6406" max="6406" width="11.125" style="28" bestFit="1" customWidth="1"/>
    <col min="6407" max="6407" width="12.5" style="28" customWidth="1"/>
    <col min="6408" max="6410" width="14.125" style="28" customWidth="1"/>
    <col min="6411" max="6411" width="14.5" style="28" customWidth="1"/>
    <col min="6412" max="6412" width="30.5" style="28" customWidth="1"/>
    <col min="6413" max="6413" width="13.25" style="28" customWidth="1"/>
    <col min="6414" max="6414" width="11.5" style="28" bestFit="1" customWidth="1"/>
    <col min="6415" max="6415" width="8.625" style="28" bestFit="1" customWidth="1"/>
    <col min="6416" max="6656" width="9" style="28"/>
    <col min="6657" max="6657" width="6.5" style="28" customWidth="1"/>
    <col min="6658" max="6658" width="41.5" style="28" customWidth="1"/>
    <col min="6659" max="6659" width="21.875" style="28" customWidth="1"/>
    <col min="6660" max="6661" width="9" style="28"/>
    <col min="6662" max="6662" width="11.125" style="28" bestFit="1" customWidth="1"/>
    <col min="6663" max="6663" width="12.5" style="28" customWidth="1"/>
    <col min="6664" max="6666" width="14.125" style="28" customWidth="1"/>
    <col min="6667" max="6667" width="14.5" style="28" customWidth="1"/>
    <col min="6668" max="6668" width="30.5" style="28" customWidth="1"/>
    <col min="6669" max="6669" width="13.25" style="28" customWidth="1"/>
    <col min="6670" max="6670" width="11.5" style="28" bestFit="1" customWidth="1"/>
    <col min="6671" max="6671" width="8.625" style="28" bestFit="1" customWidth="1"/>
    <col min="6672" max="6912" width="9" style="28"/>
    <col min="6913" max="6913" width="6.5" style="28" customWidth="1"/>
    <col min="6914" max="6914" width="41.5" style="28" customWidth="1"/>
    <col min="6915" max="6915" width="21.875" style="28" customWidth="1"/>
    <col min="6916" max="6917" width="9" style="28"/>
    <col min="6918" max="6918" width="11.125" style="28" bestFit="1" customWidth="1"/>
    <col min="6919" max="6919" width="12.5" style="28" customWidth="1"/>
    <col min="6920" max="6922" width="14.125" style="28" customWidth="1"/>
    <col min="6923" max="6923" width="14.5" style="28" customWidth="1"/>
    <col min="6924" max="6924" width="30.5" style="28" customWidth="1"/>
    <col min="6925" max="6925" width="13.25" style="28" customWidth="1"/>
    <col min="6926" max="6926" width="11.5" style="28" bestFit="1" customWidth="1"/>
    <col min="6927" max="6927" width="8.625" style="28" bestFit="1" customWidth="1"/>
    <col min="6928" max="7168" width="9" style="28"/>
    <col min="7169" max="7169" width="6.5" style="28" customWidth="1"/>
    <col min="7170" max="7170" width="41.5" style="28" customWidth="1"/>
    <col min="7171" max="7171" width="21.875" style="28" customWidth="1"/>
    <col min="7172" max="7173" width="9" style="28"/>
    <col min="7174" max="7174" width="11.125" style="28" bestFit="1" customWidth="1"/>
    <col min="7175" max="7175" width="12.5" style="28" customWidth="1"/>
    <col min="7176" max="7178" width="14.125" style="28" customWidth="1"/>
    <col min="7179" max="7179" width="14.5" style="28" customWidth="1"/>
    <col min="7180" max="7180" width="30.5" style="28" customWidth="1"/>
    <col min="7181" max="7181" width="13.25" style="28" customWidth="1"/>
    <col min="7182" max="7182" width="11.5" style="28" bestFit="1" customWidth="1"/>
    <col min="7183" max="7183" width="8.625" style="28" bestFit="1" customWidth="1"/>
    <col min="7184" max="7424" width="9" style="28"/>
    <col min="7425" max="7425" width="6.5" style="28" customWidth="1"/>
    <col min="7426" max="7426" width="41.5" style="28" customWidth="1"/>
    <col min="7427" max="7427" width="21.875" style="28" customWidth="1"/>
    <col min="7428" max="7429" width="9" style="28"/>
    <col min="7430" max="7430" width="11.125" style="28" bestFit="1" customWidth="1"/>
    <col min="7431" max="7431" width="12.5" style="28" customWidth="1"/>
    <col min="7432" max="7434" width="14.125" style="28" customWidth="1"/>
    <col min="7435" max="7435" width="14.5" style="28" customWidth="1"/>
    <col min="7436" max="7436" width="30.5" style="28" customWidth="1"/>
    <col min="7437" max="7437" width="13.25" style="28" customWidth="1"/>
    <col min="7438" max="7438" width="11.5" style="28" bestFit="1" customWidth="1"/>
    <col min="7439" max="7439" width="8.625" style="28" bestFit="1" customWidth="1"/>
    <col min="7440" max="7680" width="9" style="28"/>
    <col min="7681" max="7681" width="6.5" style="28" customWidth="1"/>
    <col min="7682" max="7682" width="41.5" style="28" customWidth="1"/>
    <col min="7683" max="7683" width="21.875" style="28" customWidth="1"/>
    <col min="7684" max="7685" width="9" style="28"/>
    <col min="7686" max="7686" width="11.125" style="28" bestFit="1" customWidth="1"/>
    <col min="7687" max="7687" width="12.5" style="28" customWidth="1"/>
    <col min="7688" max="7690" width="14.125" style="28" customWidth="1"/>
    <col min="7691" max="7691" width="14.5" style="28" customWidth="1"/>
    <col min="7692" max="7692" width="30.5" style="28" customWidth="1"/>
    <col min="7693" max="7693" width="13.25" style="28" customWidth="1"/>
    <col min="7694" max="7694" width="11.5" style="28" bestFit="1" customWidth="1"/>
    <col min="7695" max="7695" width="8.625" style="28" bestFit="1" customWidth="1"/>
    <col min="7696" max="7936" width="9" style="28"/>
    <col min="7937" max="7937" width="6.5" style="28" customWidth="1"/>
    <col min="7938" max="7938" width="41.5" style="28" customWidth="1"/>
    <col min="7939" max="7939" width="21.875" style="28" customWidth="1"/>
    <col min="7940" max="7941" width="9" style="28"/>
    <col min="7942" max="7942" width="11.125" style="28" bestFit="1" customWidth="1"/>
    <col min="7943" max="7943" width="12.5" style="28" customWidth="1"/>
    <col min="7944" max="7946" width="14.125" style="28" customWidth="1"/>
    <col min="7947" max="7947" width="14.5" style="28" customWidth="1"/>
    <col min="7948" max="7948" width="30.5" style="28" customWidth="1"/>
    <col min="7949" max="7949" width="13.25" style="28" customWidth="1"/>
    <col min="7950" max="7950" width="11.5" style="28" bestFit="1" customWidth="1"/>
    <col min="7951" max="7951" width="8.625" style="28" bestFit="1" customWidth="1"/>
    <col min="7952" max="8192" width="9" style="28"/>
    <col min="8193" max="8193" width="6.5" style="28" customWidth="1"/>
    <col min="8194" max="8194" width="41.5" style="28" customWidth="1"/>
    <col min="8195" max="8195" width="21.875" style="28" customWidth="1"/>
    <col min="8196" max="8197" width="9" style="28"/>
    <col min="8198" max="8198" width="11.125" style="28" bestFit="1" customWidth="1"/>
    <col min="8199" max="8199" width="12.5" style="28" customWidth="1"/>
    <col min="8200" max="8202" width="14.125" style="28" customWidth="1"/>
    <col min="8203" max="8203" width="14.5" style="28" customWidth="1"/>
    <col min="8204" max="8204" width="30.5" style="28" customWidth="1"/>
    <col min="8205" max="8205" width="13.25" style="28" customWidth="1"/>
    <col min="8206" max="8206" width="11.5" style="28" bestFit="1" customWidth="1"/>
    <col min="8207" max="8207" width="8.625" style="28" bestFit="1" customWidth="1"/>
    <col min="8208" max="8448" width="9" style="28"/>
    <col min="8449" max="8449" width="6.5" style="28" customWidth="1"/>
    <col min="8450" max="8450" width="41.5" style="28" customWidth="1"/>
    <col min="8451" max="8451" width="21.875" style="28" customWidth="1"/>
    <col min="8452" max="8453" width="9" style="28"/>
    <col min="8454" max="8454" width="11.125" style="28" bestFit="1" customWidth="1"/>
    <col min="8455" max="8455" width="12.5" style="28" customWidth="1"/>
    <col min="8456" max="8458" width="14.125" style="28" customWidth="1"/>
    <col min="8459" max="8459" width="14.5" style="28" customWidth="1"/>
    <col min="8460" max="8460" width="30.5" style="28" customWidth="1"/>
    <col min="8461" max="8461" width="13.25" style="28" customWidth="1"/>
    <col min="8462" max="8462" width="11.5" style="28" bestFit="1" customWidth="1"/>
    <col min="8463" max="8463" width="8.625" style="28" bestFit="1" customWidth="1"/>
    <col min="8464" max="8704" width="9" style="28"/>
    <col min="8705" max="8705" width="6.5" style="28" customWidth="1"/>
    <col min="8706" max="8706" width="41.5" style="28" customWidth="1"/>
    <col min="8707" max="8707" width="21.875" style="28" customWidth="1"/>
    <col min="8708" max="8709" width="9" style="28"/>
    <col min="8710" max="8710" width="11.125" style="28" bestFit="1" customWidth="1"/>
    <col min="8711" max="8711" width="12.5" style="28" customWidth="1"/>
    <col min="8712" max="8714" width="14.125" style="28" customWidth="1"/>
    <col min="8715" max="8715" width="14.5" style="28" customWidth="1"/>
    <col min="8716" max="8716" width="30.5" style="28" customWidth="1"/>
    <col min="8717" max="8717" width="13.25" style="28" customWidth="1"/>
    <col min="8718" max="8718" width="11.5" style="28" bestFit="1" customWidth="1"/>
    <col min="8719" max="8719" width="8.625" style="28" bestFit="1" customWidth="1"/>
    <col min="8720" max="8960" width="9" style="28"/>
    <col min="8961" max="8961" width="6.5" style="28" customWidth="1"/>
    <col min="8962" max="8962" width="41.5" style="28" customWidth="1"/>
    <col min="8963" max="8963" width="21.875" style="28" customWidth="1"/>
    <col min="8964" max="8965" width="9" style="28"/>
    <col min="8966" max="8966" width="11.125" style="28" bestFit="1" customWidth="1"/>
    <col min="8967" max="8967" width="12.5" style="28" customWidth="1"/>
    <col min="8968" max="8970" width="14.125" style="28" customWidth="1"/>
    <col min="8971" max="8971" width="14.5" style="28" customWidth="1"/>
    <col min="8972" max="8972" width="30.5" style="28" customWidth="1"/>
    <col min="8973" max="8973" width="13.25" style="28" customWidth="1"/>
    <col min="8974" max="8974" width="11.5" style="28" bestFit="1" customWidth="1"/>
    <col min="8975" max="8975" width="8.625" style="28" bestFit="1" customWidth="1"/>
    <col min="8976" max="9216" width="9" style="28"/>
    <col min="9217" max="9217" width="6.5" style="28" customWidth="1"/>
    <col min="9218" max="9218" width="41.5" style="28" customWidth="1"/>
    <col min="9219" max="9219" width="21.875" style="28" customWidth="1"/>
    <col min="9220" max="9221" width="9" style="28"/>
    <col min="9222" max="9222" width="11.125" style="28" bestFit="1" customWidth="1"/>
    <col min="9223" max="9223" width="12.5" style="28" customWidth="1"/>
    <col min="9224" max="9226" width="14.125" style="28" customWidth="1"/>
    <col min="9227" max="9227" width="14.5" style="28" customWidth="1"/>
    <col min="9228" max="9228" width="30.5" style="28" customWidth="1"/>
    <col min="9229" max="9229" width="13.25" style="28" customWidth="1"/>
    <col min="9230" max="9230" width="11.5" style="28" bestFit="1" customWidth="1"/>
    <col min="9231" max="9231" width="8.625" style="28" bestFit="1" customWidth="1"/>
    <col min="9232" max="9472" width="9" style="28"/>
    <col min="9473" max="9473" width="6.5" style="28" customWidth="1"/>
    <col min="9474" max="9474" width="41.5" style="28" customWidth="1"/>
    <col min="9475" max="9475" width="21.875" style="28" customWidth="1"/>
    <col min="9476" max="9477" width="9" style="28"/>
    <col min="9478" max="9478" width="11.125" style="28" bestFit="1" customWidth="1"/>
    <col min="9479" max="9479" width="12.5" style="28" customWidth="1"/>
    <col min="9480" max="9482" width="14.125" style="28" customWidth="1"/>
    <col min="9483" max="9483" width="14.5" style="28" customWidth="1"/>
    <col min="9484" max="9484" width="30.5" style="28" customWidth="1"/>
    <col min="9485" max="9485" width="13.25" style="28" customWidth="1"/>
    <col min="9486" max="9486" width="11.5" style="28" bestFit="1" customWidth="1"/>
    <col min="9487" max="9487" width="8.625" style="28" bestFit="1" customWidth="1"/>
    <col min="9488" max="9728" width="9" style="28"/>
    <col min="9729" max="9729" width="6.5" style="28" customWidth="1"/>
    <col min="9730" max="9730" width="41.5" style="28" customWidth="1"/>
    <col min="9731" max="9731" width="21.875" style="28" customWidth="1"/>
    <col min="9732" max="9733" width="9" style="28"/>
    <col min="9734" max="9734" width="11.125" style="28" bestFit="1" customWidth="1"/>
    <col min="9735" max="9735" width="12.5" style="28" customWidth="1"/>
    <col min="9736" max="9738" width="14.125" style="28" customWidth="1"/>
    <col min="9739" max="9739" width="14.5" style="28" customWidth="1"/>
    <col min="9740" max="9740" width="30.5" style="28" customWidth="1"/>
    <col min="9741" max="9741" width="13.25" style="28" customWidth="1"/>
    <col min="9742" max="9742" width="11.5" style="28" bestFit="1" customWidth="1"/>
    <col min="9743" max="9743" width="8.625" style="28" bestFit="1" customWidth="1"/>
    <col min="9744" max="9984" width="9" style="28"/>
    <col min="9985" max="9985" width="6.5" style="28" customWidth="1"/>
    <col min="9986" max="9986" width="41.5" style="28" customWidth="1"/>
    <col min="9987" max="9987" width="21.875" style="28" customWidth="1"/>
    <col min="9988" max="9989" width="9" style="28"/>
    <col min="9990" max="9990" width="11.125" style="28" bestFit="1" customWidth="1"/>
    <col min="9991" max="9991" width="12.5" style="28" customWidth="1"/>
    <col min="9992" max="9994" width="14.125" style="28" customWidth="1"/>
    <col min="9995" max="9995" width="14.5" style="28" customWidth="1"/>
    <col min="9996" max="9996" width="30.5" style="28" customWidth="1"/>
    <col min="9997" max="9997" width="13.25" style="28" customWidth="1"/>
    <col min="9998" max="9998" width="11.5" style="28" bestFit="1" customWidth="1"/>
    <col min="9999" max="9999" width="8.625" style="28" bestFit="1" customWidth="1"/>
    <col min="10000" max="10240" width="9" style="28"/>
    <col min="10241" max="10241" width="6.5" style="28" customWidth="1"/>
    <col min="10242" max="10242" width="41.5" style="28" customWidth="1"/>
    <col min="10243" max="10243" width="21.875" style="28" customWidth="1"/>
    <col min="10244" max="10245" width="9" style="28"/>
    <col min="10246" max="10246" width="11.125" style="28" bestFit="1" customWidth="1"/>
    <col min="10247" max="10247" width="12.5" style="28" customWidth="1"/>
    <col min="10248" max="10250" width="14.125" style="28" customWidth="1"/>
    <col min="10251" max="10251" width="14.5" style="28" customWidth="1"/>
    <col min="10252" max="10252" width="30.5" style="28" customWidth="1"/>
    <col min="10253" max="10253" width="13.25" style="28" customWidth="1"/>
    <col min="10254" max="10254" width="11.5" style="28" bestFit="1" customWidth="1"/>
    <col min="10255" max="10255" width="8.625" style="28" bestFit="1" customWidth="1"/>
    <col min="10256" max="10496" width="9" style="28"/>
    <col min="10497" max="10497" width="6.5" style="28" customWidth="1"/>
    <col min="10498" max="10498" width="41.5" style="28" customWidth="1"/>
    <col min="10499" max="10499" width="21.875" style="28" customWidth="1"/>
    <col min="10500" max="10501" width="9" style="28"/>
    <col min="10502" max="10502" width="11.125" style="28" bestFit="1" customWidth="1"/>
    <col min="10503" max="10503" width="12.5" style="28" customWidth="1"/>
    <col min="10504" max="10506" width="14.125" style="28" customWidth="1"/>
    <col min="10507" max="10507" width="14.5" style="28" customWidth="1"/>
    <col min="10508" max="10508" width="30.5" style="28" customWidth="1"/>
    <col min="10509" max="10509" width="13.25" style="28" customWidth="1"/>
    <col min="10510" max="10510" width="11.5" style="28" bestFit="1" customWidth="1"/>
    <col min="10511" max="10511" width="8.625" style="28" bestFit="1" customWidth="1"/>
    <col min="10512" max="10752" width="9" style="28"/>
    <col min="10753" max="10753" width="6.5" style="28" customWidth="1"/>
    <col min="10754" max="10754" width="41.5" style="28" customWidth="1"/>
    <col min="10755" max="10755" width="21.875" style="28" customWidth="1"/>
    <col min="10756" max="10757" width="9" style="28"/>
    <col min="10758" max="10758" width="11.125" style="28" bestFit="1" customWidth="1"/>
    <col min="10759" max="10759" width="12.5" style="28" customWidth="1"/>
    <col min="10760" max="10762" width="14.125" style="28" customWidth="1"/>
    <col min="10763" max="10763" width="14.5" style="28" customWidth="1"/>
    <col min="10764" max="10764" width="30.5" style="28" customWidth="1"/>
    <col min="10765" max="10765" width="13.25" style="28" customWidth="1"/>
    <col min="10766" max="10766" width="11.5" style="28" bestFit="1" customWidth="1"/>
    <col min="10767" max="10767" width="8.625" style="28" bestFit="1" customWidth="1"/>
    <col min="10768" max="11008" width="9" style="28"/>
    <col min="11009" max="11009" width="6.5" style="28" customWidth="1"/>
    <col min="11010" max="11010" width="41.5" style="28" customWidth="1"/>
    <col min="11011" max="11011" width="21.875" style="28" customWidth="1"/>
    <col min="11012" max="11013" width="9" style="28"/>
    <col min="11014" max="11014" width="11.125" style="28" bestFit="1" customWidth="1"/>
    <col min="11015" max="11015" width="12.5" style="28" customWidth="1"/>
    <col min="11016" max="11018" width="14.125" style="28" customWidth="1"/>
    <col min="11019" max="11019" width="14.5" style="28" customWidth="1"/>
    <col min="11020" max="11020" width="30.5" style="28" customWidth="1"/>
    <col min="11021" max="11021" width="13.25" style="28" customWidth="1"/>
    <col min="11022" max="11022" width="11.5" style="28" bestFit="1" customWidth="1"/>
    <col min="11023" max="11023" width="8.625" style="28" bestFit="1" customWidth="1"/>
    <col min="11024" max="11264" width="9" style="28"/>
    <col min="11265" max="11265" width="6.5" style="28" customWidth="1"/>
    <col min="11266" max="11266" width="41.5" style="28" customWidth="1"/>
    <col min="11267" max="11267" width="21.875" style="28" customWidth="1"/>
    <col min="11268" max="11269" width="9" style="28"/>
    <col min="11270" max="11270" width="11.125" style="28" bestFit="1" customWidth="1"/>
    <col min="11271" max="11271" width="12.5" style="28" customWidth="1"/>
    <col min="11272" max="11274" width="14.125" style="28" customWidth="1"/>
    <col min="11275" max="11275" width="14.5" style="28" customWidth="1"/>
    <col min="11276" max="11276" width="30.5" style="28" customWidth="1"/>
    <col min="11277" max="11277" width="13.25" style="28" customWidth="1"/>
    <col min="11278" max="11278" width="11.5" style="28" bestFit="1" customWidth="1"/>
    <col min="11279" max="11279" width="8.625" style="28" bestFit="1" customWidth="1"/>
    <col min="11280" max="11520" width="9" style="28"/>
    <col min="11521" max="11521" width="6.5" style="28" customWidth="1"/>
    <col min="11522" max="11522" width="41.5" style="28" customWidth="1"/>
    <col min="11523" max="11523" width="21.875" style="28" customWidth="1"/>
    <col min="11524" max="11525" width="9" style="28"/>
    <col min="11526" max="11526" width="11.125" style="28" bestFit="1" customWidth="1"/>
    <col min="11527" max="11527" width="12.5" style="28" customWidth="1"/>
    <col min="11528" max="11530" width="14.125" style="28" customWidth="1"/>
    <col min="11531" max="11531" width="14.5" style="28" customWidth="1"/>
    <col min="11532" max="11532" width="30.5" style="28" customWidth="1"/>
    <col min="11533" max="11533" width="13.25" style="28" customWidth="1"/>
    <col min="11534" max="11534" width="11.5" style="28" bestFit="1" customWidth="1"/>
    <col min="11535" max="11535" width="8.625" style="28" bestFit="1" customWidth="1"/>
    <col min="11536" max="11776" width="9" style="28"/>
    <col min="11777" max="11777" width="6.5" style="28" customWidth="1"/>
    <col min="11778" max="11778" width="41.5" style="28" customWidth="1"/>
    <col min="11779" max="11779" width="21.875" style="28" customWidth="1"/>
    <col min="11780" max="11781" width="9" style="28"/>
    <col min="11782" max="11782" width="11.125" style="28" bestFit="1" customWidth="1"/>
    <col min="11783" max="11783" width="12.5" style="28" customWidth="1"/>
    <col min="11784" max="11786" width="14.125" style="28" customWidth="1"/>
    <col min="11787" max="11787" width="14.5" style="28" customWidth="1"/>
    <col min="11788" max="11788" width="30.5" style="28" customWidth="1"/>
    <col min="11789" max="11789" width="13.25" style="28" customWidth="1"/>
    <col min="11790" max="11790" width="11.5" style="28" bestFit="1" customWidth="1"/>
    <col min="11791" max="11791" width="8.625" style="28" bestFit="1" customWidth="1"/>
    <col min="11792" max="12032" width="9" style="28"/>
    <col min="12033" max="12033" width="6.5" style="28" customWidth="1"/>
    <col min="12034" max="12034" width="41.5" style="28" customWidth="1"/>
    <col min="12035" max="12035" width="21.875" style="28" customWidth="1"/>
    <col min="12036" max="12037" width="9" style="28"/>
    <col min="12038" max="12038" width="11.125" style="28" bestFit="1" customWidth="1"/>
    <col min="12039" max="12039" width="12.5" style="28" customWidth="1"/>
    <col min="12040" max="12042" width="14.125" style="28" customWidth="1"/>
    <col min="12043" max="12043" width="14.5" style="28" customWidth="1"/>
    <col min="12044" max="12044" width="30.5" style="28" customWidth="1"/>
    <col min="12045" max="12045" width="13.25" style="28" customWidth="1"/>
    <col min="12046" max="12046" width="11.5" style="28" bestFit="1" customWidth="1"/>
    <col min="12047" max="12047" width="8.625" style="28" bestFit="1" customWidth="1"/>
    <col min="12048" max="12288" width="9" style="28"/>
    <col min="12289" max="12289" width="6.5" style="28" customWidth="1"/>
    <col min="12290" max="12290" width="41.5" style="28" customWidth="1"/>
    <col min="12291" max="12291" width="21.875" style="28" customWidth="1"/>
    <col min="12292" max="12293" width="9" style="28"/>
    <col min="12294" max="12294" width="11.125" style="28" bestFit="1" customWidth="1"/>
    <col min="12295" max="12295" width="12.5" style="28" customWidth="1"/>
    <col min="12296" max="12298" width="14.125" style="28" customWidth="1"/>
    <col min="12299" max="12299" width="14.5" style="28" customWidth="1"/>
    <col min="12300" max="12300" width="30.5" style="28" customWidth="1"/>
    <col min="12301" max="12301" width="13.25" style="28" customWidth="1"/>
    <col min="12302" max="12302" width="11.5" style="28" bestFit="1" customWidth="1"/>
    <col min="12303" max="12303" width="8.625" style="28" bestFit="1" customWidth="1"/>
    <col min="12304" max="12544" width="9" style="28"/>
    <col min="12545" max="12545" width="6.5" style="28" customWidth="1"/>
    <col min="12546" max="12546" width="41.5" style="28" customWidth="1"/>
    <col min="12547" max="12547" width="21.875" style="28" customWidth="1"/>
    <col min="12548" max="12549" width="9" style="28"/>
    <col min="12550" max="12550" width="11.125" style="28" bestFit="1" customWidth="1"/>
    <col min="12551" max="12551" width="12.5" style="28" customWidth="1"/>
    <col min="12552" max="12554" width="14.125" style="28" customWidth="1"/>
    <col min="12555" max="12555" width="14.5" style="28" customWidth="1"/>
    <col min="12556" max="12556" width="30.5" style="28" customWidth="1"/>
    <col min="12557" max="12557" width="13.25" style="28" customWidth="1"/>
    <col min="12558" max="12558" width="11.5" style="28" bestFit="1" customWidth="1"/>
    <col min="12559" max="12559" width="8.625" style="28" bestFit="1" customWidth="1"/>
    <col min="12560" max="12800" width="9" style="28"/>
    <col min="12801" max="12801" width="6.5" style="28" customWidth="1"/>
    <col min="12802" max="12802" width="41.5" style="28" customWidth="1"/>
    <col min="12803" max="12803" width="21.875" style="28" customWidth="1"/>
    <col min="12804" max="12805" width="9" style="28"/>
    <col min="12806" max="12806" width="11.125" style="28" bestFit="1" customWidth="1"/>
    <col min="12807" max="12807" width="12.5" style="28" customWidth="1"/>
    <col min="12808" max="12810" width="14.125" style="28" customWidth="1"/>
    <col min="12811" max="12811" width="14.5" style="28" customWidth="1"/>
    <col min="12812" max="12812" width="30.5" style="28" customWidth="1"/>
    <col min="12813" max="12813" width="13.25" style="28" customWidth="1"/>
    <col min="12814" max="12814" width="11.5" style="28" bestFit="1" customWidth="1"/>
    <col min="12815" max="12815" width="8.625" style="28" bestFit="1" customWidth="1"/>
    <col min="12816" max="13056" width="9" style="28"/>
    <col min="13057" max="13057" width="6.5" style="28" customWidth="1"/>
    <col min="13058" max="13058" width="41.5" style="28" customWidth="1"/>
    <col min="13059" max="13059" width="21.875" style="28" customWidth="1"/>
    <col min="13060" max="13061" width="9" style="28"/>
    <col min="13062" max="13062" width="11.125" style="28" bestFit="1" customWidth="1"/>
    <col min="13063" max="13063" width="12.5" style="28" customWidth="1"/>
    <col min="13064" max="13066" width="14.125" style="28" customWidth="1"/>
    <col min="13067" max="13067" width="14.5" style="28" customWidth="1"/>
    <col min="13068" max="13068" width="30.5" style="28" customWidth="1"/>
    <col min="13069" max="13069" width="13.25" style="28" customWidth="1"/>
    <col min="13070" max="13070" width="11.5" style="28" bestFit="1" customWidth="1"/>
    <col min="13071" max="13071" width="8.625" style="28" bestFit="1" customWidth="1"/>
    <col min="13072" max="13312" width="9" style="28"/>
    <col min="13313" max="13313" width="6.5" style="28" customWidth="1"/>
    <col min="13314" max="13314" width="41.5" style="28" customWidth="1"/>
    <col min="13315" max="13315" width="21.875" style="28" customWidth="1"/>
    <col min="13316" max="13317" width="9" style="28"/>
    <col min="13318" max="13318" width="11.125" style="28" bestFit="1" customWidth="1"/>
    <col min="13319" max="13319" width="12.5" style="28" customWidth="1"/>
    <col min="13320" max="13322" width="14.125" style="28" customWidth="1"/>
    <col min="13323" max="13323" width="14.5" style="28" customWidth="1"/>
    <col min="13324" max="13324" width="30.5" style="28" customWidth="1"/>
    <col min="13325" max="13325" width="13.25" style="28" customWidth="1"/>
    <col min="13326" max="13326" width="11.5" style="28" bestFit="1" customWidth="1"/>
    <col min="13327" max="13327" width="8.625" style="28" bestFit="1" customWidth="1"/>
    <col min="13328" max="13568" width="9" style="28"/>
    <col min="13569" max="13569" width="6.5" style="28" customWidth="1"/>
    <col min="13570" max="13570" width="41.5" style="28" customWidth="1"/>
    <col min="13571" max="13571" width="21.875" style="28" customWidth="1"/>
    <col min="13572" max="13573" width="9" style="28"/>
    <col min="13574" max="13574" width="11.125" style="28" bestFit="1" customWidth="1"/>
    <col min="13575" max="13575" width="12.5" style="28" customWidth="1"/>
    <col min="13576" max="13578" width="14.125" style="28" customWidth="1"/>
    <col min="13579" max="13579" width="14.5" style="28" customWidth="1"/>
    <col min="13580" max="13580" width="30.5" style="28" customWidth="1"/>
    <col min="13581" max="13581" width="13.25" style="28" customWidth="1"/>
    <col min="13582" max="13582" width="11.5" style="28" bestFit="1" customWidth="1"/>
    <col min="13583" max="13583" width="8.625" style="28" bestFit="1" customWidth="1"/>
    <col min="13584" max="13824" width="9" style="28"/>
    <col min="13825" max="13825" width="6.5" style="28" customWidth="1"/>
    <col min="13826" max="13826" width="41.5" style="28" customWidth="1"/>
    <col min="13827" max="13827" width="21.875" style="28" customWidth="1"/>
    <col min="13828" max="13829" width="9" style="28"/>
    <col min="13830" max="13830" width="11.125" style="28" bestFit="1" customWidth="1"/>
    <col min="13831" max="13831" width="12.5" style="28" customWidth="1"/>
    <col min="13832" max="13834" width="14.125" style="28" customWidth="1"/>
    <col min="13835" max="13835" width="14.5" style="28" customWidth="1"/>
    <col min="13836" max="13836" width="30.5" style="28" customWidth="1"/>
    <col min="13837" max="13837" width="13.25" style="28" customWidth="1"/>
    <col min="13838" max="13838" width="11.5" style="28" bestFit="1" customWidth="1"/>
    <col min="13839" max="13839" width="8.625" style="28" bestFit="1" customWidth="1"/>
    <col min="13840" max="14080" width="9" style="28"/>
    <col min="14081" max="14081" width="6.5" style="28" customWidth="1"/>
    <col min="14082" max="14082" width="41.5" style="28" customWidth="1"/>
    <col min="14083" max="14083" width="21.875" style="28" customWidth="1"/>
    <col min="14084" max="14085" width="9" style="28"/>
    <col min="14086" max="14086" width="11.125" style="28" bestFit="1" customWidth="1"/>
    <col min="14087" max="14087" width="12.5" style="28" customWidth="1"/>
    <col min="14088" max="14090" width="14.125" style="28" customWidth="1"/>
    <col min="14091" max="14091" width="14.5" style="28" customWidth="1"/>
    <col min="14092" max="14092" width="30.5" style="28" customWidth="1"/>
    <col min="14093" max="14093" width="13.25" style="28" customWidth="1"/>
    <col min="14094" max="14094" width="11.5" style="28" bestFit="1" customWidth="1"/>
    <col min="14095" max="14095" width="8.625" style="28" bestFit="1" customWidth="1"/>
    <col min="14096" max="14336" width="9" style="28"/>
    <col min="14337" max="14337" width="6.5" style="28" customWidth="1"/>
    <col min="14338" max="14338" width="41.5" style="28" customWidth="1"/>
    <col min="14339" max="14339" width="21.875" style="28" customWidth="1"/>
    <col min="14340" max="14341" width="9" style="28"/>
    <col min="14342" max="14342" width="11.125" style="28" bestFit="1" customWidth="1"/>
    <col min="14343" max="14343" width="12.5" style="28" customWidth="1"/>
    <col min="14344" max="14346" width="14.125" style="28" customWidth="1"/>
    <col min="14347" max="14347" width="14.5" style="28" customWidth="1"/>
    <col min="14348" max="14348" width="30.5" style="28" customWidth="1"/>
    <col min="14349" max="14349" width="13.25" style="28" customWidth="1"/>
    <col min="14350" max="14350" width="11.5" style="28" bestFit="1" customWidth="1"/>
    <col min="14351" max="14351" width="8.625" style="28" bestFit="1" customWidth="1"/>
    <col min="14352" max="14592" width="9" style="28"/>
    <col min="14593" max="14593" width="6.5" style="28" customWidth="1"/>
    <col min="14594" max="14594" width="41.5" style="28" customWidth="1"/>
    <col min="14595" max="14595" width="21.875" style="28" customWidth="1"/>
    <col min="14596" max="14597" width="9" style="28"/>
    <col min="14598" max="14598" width="11.125" style="28" bestFit="1" customWidth="1"/>
    <col min="14599" max="14599" width="12.5" style="28" customWidth="1"/>
    <col min="14600" max="14602" width="14.125" style="28" customWidth="1"/>
    <col min="14603" max="14603" width="14.5" style="28" customWidth="1"/>
    <col min="14604" max="14604" width="30.5" style="28" customWidth="1"/>
    <col min="14605" max="14605" width="13.25" style="28" customWidth="1"/>
    <col min="14606" max="14606" width="11.5" style="28" bestFit="1" customWidth="1"/>
    <col min="14607" max="14607" width="8.625" style="28" bestFit="1" customWidth="1"/>
    <col min="14608" max="14848" width="9" style="28"/>
    <col min="14849" max="14849" width="6.5" style="28" customWidth="1"/>
    <col min="14850" max="14850" width="41.5" style="28" customWidth="1"/>
    <col min="14851" max="14851" width="21.875" style="28" customWidth="1"/>
    <col min="14852" max="14853" width="9" style="28"/>
    <col min="14854" max="14854" width="11.125" style="28" bestFit="1" customWidth="1"/>
    <col min="14855" max="14855" width="12.5" style="28" customWidth="1"/>
    <col min="14856" max="14858" width="14.125" style="28" customWidth="1"/>
    <col min="14859" max="14859" width="14.5" style="28" customWidth="1"/>
    <col min="14860" max="14860" width="30.5" style="28" customWidth="1"/>
    <col min="14861" max="14861" width="13.25" style="28" customWidth="1"/>
    <col min="14862" max="14862" width="11.5" style="28" bestFit="1" customWidth="1"/>
    <col min="14863" max="14863" width="8.625" style="28" bestFit="1" customWidth="1"/>
    <col min="14864" max="15104" width="9" style="28"/>
    <col min="15105" max="15105" width="6.5" style="28" customWidth="1"/>
    <col min="15106" max="15106" width="41.5" style="28" customWidth="1"/>
    <col min="15107" max="15107" width="21.875" style="28" customWidth="1"/>
    <col min="15108" max="15109" width="9" style="28"/>
    <col min="15110" max="15110" width="11.125" style="28" bestFit="1" customWidth="1"/>
    <col min="15111" max="15111" width="12.5" style="28" customWidth="1"/>
    <col min="15112" max="15114" width="14.125" style="28" customWidth="1"/>
    <col min="15115" max="15115" width="14.5" style="28" customWidth="1"/>
    <col min="15116" max="15116" width="30.5" style="28" customWidth="1"/>
    <col min="15117" max="15117" width="13.25" style="28" customWidth="1"/>
    <col min="15118" max="15118" width="11.5" style="28" bestFit="1" customWidth="1"/>
    <col min="15119" max="15119" width="8.625" style="28" bestFit="1" customWidth="1"/>
    <col min="15120" max="15360" width="9" style="28"/>
    <col min="15361" max="15361" width="6.5" style="28" customWidth="1"/>
    <col min="15362" max="15362" width="41.5" style="28" customWidth="1"/>
    <col min="15363" max="15363" width="21.875" style="28" customWidth="1"/>
    <col min="15364" max="15365" width="9" style="28"/>
    <col min="15366" max="15366" width="11.125" style="28" bestFit="1" customWidth="1"/>
    <col min="15367" max="15367" width="12.5" style="28" customWidth="1"/>
    <col min="15368" max="15370" width="14.125" style="28" customWidth="1"/>
    <col min="15371" max="15371" width="14.5" style="28" customWidth="1"/>
    <col min="15372" max="15372" width="30.5" style="28" customWidth="1"/>
    <col min="15373" max="15373" width="13.25" style="28" customWidth="1"/>
    <col min="15374" max="15374" width="11.5" style="28" bestFit="1" customWidth="1"/>
    <col min="15375" max="15375" width="8.625" style="28" bestFit="1" customWidth="1"/>
    <col min="15376" max="15616" width="9" style="28"/>
    <col min="15617" max="15617" width="6.5" style="28" customWidth="1"/>
    <col min="15618" max="15618" width="41.5" style="28" customWidth="1"/>
    <col min="15619" max="15619" width="21.875" style="28" customWidth="1"/>
    <col min="15620" max="15621" width="9" style="28"/>
    <col min="15622" max="15622" width="11.125" style="28" bestFit="1" customWidth="1"/>
    <col min="15623" max="15623" width="12.5" style="28" customWidth="1"/>
    <col min="15624" max="15626" width="14.125" style="28" customWidth="1"/>
    <col min="15627" max="15627" width="14.5" style="28" customWidth="1"/>
    <col min="15628" max="15628" width="30.5" style="28" customWidth="1"/>
    <col min="15629" max="15629" width="13.25" style="28" customWidth="1"/>
    <col min="15630" max="15630" width="11.5" style="28" bestFit="1" customWidth="1"/>
    <col min="15631" max="15631" width="8.625" style="28" bestFit="1" customWidth="1"/>
    <col min="15632" max="15872" width="9" style="28"/>
    <col min="15873" max="15873" width="6.5" style="28" customWidth="1"/>
    <col min="15874" max="15874" width="41.5" style="28" customWidth="1"/>
    <col min="15875" max="15875" width="21.875" style="28" customWidth="1"/>
    <col min="15876" max="15877" width="9" style="28"/>
    <col min="15878" max="15878" width="11.125" style="28" bestFit="1" customWidth="1"/>
    <col min="15879" max="15879" width="12.5" style="28" customWidth="1"/>
    <col min="15880" max="15882" width="14.125" style="28" customWidth="1"/>
    <col min="15883" max="15883" width="14.5" style="28" customWidth="1"/>
    <col min="15884" max="15884" width="30.5" style="28" customWidth="1"/>
    <col min="15885" max="15885" width="13.25" style="28" customWidth="1"/>
    <col min="15886" max="15886" width="11.5" style="28" bestFit="1" customWidth="1"/>
    <col min="15887" max="15887" width="8.625" style="28" bestFit="1" customWidth="1"/>
    <col min="15888" max="16128" width="9" style="28"/>
    <col min="16129" max="16129" width="6.5" style="28" customWidth="1"/>
    <col min="16130" max="16130" width="41.5" style="28" customWidth="1"/>
    <col min="16131" max="16131" width="21.875" style="28" customWidth="1"/>
    <col min="16132" max="16133" width="9" style="28"/>
    <col min="16134" max="16134" width="11.125" style="28" bestFit="1" customWidth="1"/>
    <col min="16135" max="16135" width="12.5" style="28" customWidth="1"/>
    <col min="16136" max="16138" width="14.125" style="28" customWidth="1"/>
    <col min="16139" max="16139" width="14.5" style="28" customWidth="1"/>
    <col min="16140" max="16140" width="30.5" style="28" customWidth="1"/>
    <col min="16141" max="16141" width="13.25" style="28" customWidth="1"/>
    <col min="16142" max="16142" width="11.5" style="28" bestFit="1" customWidth="1"/>
    <col min="16143" max="16143" width="8.625" style="28" bestFit="1" customWidth="1"/>
    <col min="16144" max="16384" width="9" style="28"/>
  </cols>
  <sheetData>
    <row r="1" spans="1:15" ht="23.25">
      <c r="F1" s="301" t="s">
        <v>228</v>
      </c>
      <c r="G1" s="301"/>
    </row>
    <row r="2" spans="1:15" ht="18.75" customHeight="1">
      <c r="A2" s="25"/>
      <c r="B2" s="25"/>
      <c r="C2" s="25"/>
      <c r="D2" s="25"/>
      <c r="E2" s="25"/>
      <c r="F2" s="25"/>
      <c r="G2" s="25"/>
      <c r="H2" s="26"/>
      <c r="I2" s="287" t="s">
        <v>47</v>
      </c>
      <c r="J2" s="287"/>
      <c r="K2" s="287"/>
      <c r="L2" s="287"/>
      <c r="M2" s="27"/>
      <c r="N2" s="27"/>
      <c r="O2" s="27"/>
    </row>
    <row r="3" spans="1:15" ht="31.5" customHeight="1">
      <c r="A3" s="25"/>
      <c r="B3" s="25"/>
      <c r="C3" s="25"/>
      <c r="D3" s="25"/>
      <c r="E3" s="25"/>
      <c r="F3" s="25"/>
      <c r="G3" s="25"/>
      <c r="H3" s="25"/>
      <c r="I3" s="288" t="s">
        <v>199</v>
      </c>
      <c r="J3" s="288"/>
      <c r="K3" s="288"/>
      <c r="L3" s="288"/>
      <c r="M3" s="27"/>
      <c r="N3" s="27"/>
      <c r="O3" s="27"/>
    </row>
    <row r="4" spans="1: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7"/>
      <c r="N4" s="27"/>
      <c r="O4" s="27"/>
    </row>
    <row r="5" spans="1:15" ht="18.75">
      <c r="A5" s="289" t="s">
        <v>200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</row>
    <row r="6" spans="1: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5" ht="31.5" customHeight="1">
      <c r="A7" s="267" t="s">
        <v>4</v>
      </c>
      <c r="B7" s="290" t="s">
        <v>58</v>
      </c>
      <c r="C7" s="290" t="s">
        <v>59</v>
      </c>
      <c r="D7" s="291" t="s">
        <v>6</v>
      </c>
      <c r="E7" s="291"/>
      <c r="F7" s="291"/>
      <c r="G7" s="291"/>
      <c r="H7" s="292" t="s">
        <v>60</v>
      </c>
      <c r="I7" s="292"/>
      <c r="J7" s="292"/>
      <c r="K7" s="293"/>
      <c r="L7" s="290" t="s">
        <v>61</v>
      </c>
      <c r="M7" s="29"/>
      <c r="N7" s="29"/>
    </row>
    <row r="8" spans="1:15" ht="31.5">
      <c r="A8" s="269"/>
      <c r="B8" s="290"/>
      <c r="C8" s="290"/>
      <c r="D8" s="30" t="s">
        <v>7</v>
      </c>
      <c r="E8" s="30" t="s">
        <v>8</v>
      </c>
      <c r="F8" s="30" t="s">
        <v>9</v>
      </c>
      <c r="G8" s="30" t="s">
        <v>10</v>
      </c>
      <c r="H8" s="161" t="s">
        <v>160</v>
      </c>
      <c r="I8" s="161" t="s">
        <v>163</v>
      </c>
      <c r="J8" s="161" t="s">
        <v>175</v>
      </c>
      <c r="K8" s="31" t="s">
        <v>198</v>
      </c>
      <c r="L8" s="290"/>
      <c r="N8" s="28" t="s">
        <v>62</v>
      </c>
    </row>
    <row r="9" spans="1:15" ht="20.25" customHeight="1">
      <c r="A9" s="32">
        <v>1</v>
      </c>
      <c r="B9" s="307" t="s">
        <v>85</v>
      </c>
      <c r="C9" s="308"/>
      <c r="D9" s="308"/>
      <c r="E9" s="308"/>
      <c r="F9" s="308"/>
      <c r="G9" s="308"/>
      <c r="H9" s="308"/>
      <c r="I9" s="308"/>
      <c r="J9" s="308"/>
      <c r="K9" s="309"/>
      <c r="L9" s="36" t="s">
        <v>63</v>
      </c>
      <c r="M9" s="37"/>
    </row>
    <row r="10" spans="1:15" s="39" customFormat="1" ht="21" customHeight="1">
      <c r="A10" s="32">
        <f>A9+1</f>
        <v>2</v>
      </c>
      <c r="B10" s="310" t="s">
        <v>86</v>
      </c>
      <c r="C10" s="311"/>
      <c r="D10" s="311"/>
      <c r="E10" s="311"/>
      <c r="F10" s="311"/>
      <c r="G10" s="311"/>
      <c r="H10" s="311"/>
      <c r="I10" s="311"/>
      <c r="J10" s="311"/>
      <c r="K10" s="312"/>
      <c r="L10" s="36" t="s">
        <v>63</v>
      </c>
    </row>
    <row r="11" spans="1:15" ht="66.75" customHeight="1">
      <c r="A11" s="241">
        <f>A10+1</f>
        <v>3</v>
      </c>
      <c r="B11" s="244" t="s">
        <v>162</v>
      </c>
      <c r="C11" s="277" t="s">
        <v>243</v>
      </c>
      <c r="D11" s="262" t="s">
        <v>195</v>
      </c>
      <c r="E11" s="262" t="s">
        <v>22</v>
      </c>
      <c r="F11" s="260" t="s">
        <v>39</v>
      </c>
      <c r="G11" s="125" t="s">
        <v>21</v>
      </c>
      <c r="H11" s="43">
        <v>300</v>
      </c>
      <c r="I11" s="43">
        <v>300</v>
      </c>
      <c r="J11" s="43">
        <v>300</v>
      </c>
      <c r="K11" s="44">
        <f t="shared" ref="K11" si="0">SUM(H11:J11)</f>
        <v>900</v>
      </c>
      <c r="L11" s="135"/>
    </row>
    <row r="12" spans="1:15" ht="25.5" hidden="1" customHeight="1">
      <c r="A12" s="242"/>
      <c r="B12" s="245"/>
      <c r="C12" s="306"/>
      <c r="D12" s="305"/>
      <c r="E12" s="305"/>
      <c r="F12" s="264"/>
      <c r="G12" s="125" t="s">
        <v>35</v>
      </c>
      <c r="H12" s="43">
        <v>0</v>
      </c>
      <c r="I12" s="43">
        <v>0</v>
      </c>
      <c r="J12" s="43">
        <v>0</v>
      </c>
      <c r="K12" s="44">
        <f t="shared" ref="K12:K18" si="1">SUM(H12:J12)</f>
        <v>0</v>
      </c>
      <c r="L12" s="284" t="s">
        <v>23</v>
      </c>
    </row>
    <row r="13" spans="1:15" s="192" customFormat="1" ht="21.75" customHeight="1">
      <c r="A13" s="243"/>
      <c r="B13" s="246"/>
      <c r="C13" s="252" t="s">
        <v>66</v>
      </c>
      <c r="D13" s="253"/>
      <c r="E13" s="253"/>
      <c r="F13" s="253"/>
      <c r="G13" s="254"/>
      <c r="H13" s="190">
        <f>H11+H12</f>
        <v>300</v>
      </c>
      <c r="I13" s="190">
        <f t="shared" ref="I13:J13" si="2">I11+I12</f>
        <v>300</v>
      </c>
      <c r="J13" s="190">
        <f t="shared" si="2"/>
        <v>300</v>
      </c>
      <c r="K13" s="191">
        <f t="shared" si="1"/>
        <v>900</v>
      </c>
      <c r="L13" s="285"/>
    </row>
    <row r="14" spans="1:15" ht="99" customHeight="1">
      <c r="A14" s="241">
        <f>A11+1</f>
        <v>4</v>
      </c>
      <c r="B14" s="244" t="s">
        <v>87</v>
      </c>
      <c r="C14" s="40" t="s">
        <v>243</v>
      </c>
      <c r="D14" s="160" t="s">
        <v>195</v>
      </c>
      <c r="E14" s="51" t="s">
        <v>22</v>
      </c>
      <c r="F14" s="48" t="s">
        <v>42</v>
      </c>
      <c r="G14" s="41" t="s">
        <v>21</v>
      </c>
      <c r="H14" s="43">
        <v>50</v>
      </c>
      <c r="I14" s="43">
        <v>50</v>
      </c>
      <c r="J14" s="43">
        <v>50</v>
      </c>
      <c r="K14" s="44">
        <f t="shared" si="1"/>
        <v>150</v>
      </c>
      <c r="L14" s="285"/>
    </row>
    <row r="15" spans="1:15" s="192" customFormat="1">
      <c r="A15" s="243"/>
      <c r="B15" s="246"/>
      <c r="C15" s="257" t="s">
        <v>67</v>
      </c>
      <c r="D15" s="257"/>
      <c r="E15" s="257"/>
      <c r="F15" s="257"/>
      <c r="G15" s="257"/>
      <c r="H15" s="190">
        <f>SUM(H14:H14)</f>
        <v>50</v>
      </c>
      <c r="I15" s="190">
        <f>SUM(I14:I14)</f>
        <v>50</v>
      </c>
      <c r="J15" s="190">
        <f>SUM(J14:J14)</f>
        <v>50</v>
      </c>
      <c r="K15" s="191">
        <f t="shared" si="1"/>
        <v>150</v>
      </c>
      <c r="L15" s="285"/>
    </row>
    <row r="16" spans="1:15" ht="111" customHeight="1">
      <c r="A16" s="241">
        <f>A14+1</f>
        <v>5</v>
      </c>
      <c r="B16" s="244" t="s">
        <v>88</v>
      </c>
      <c r="C16" s="40" t="s">
        <v>243</v>
      </c>
      <c r="D16" s="262" t="s">
        <v>195</v>
      </c>
      <c r="E16" s="262" t="s">
        <v>22</v>
      </c>
      <c r="F16" s="260" t="s">
        <v>44</v>
      </c>
      <c r="G16" s="41" t="s">
        <v>21</v>
      </c>
      <c r="H16" s="43">
        <v>50</v>
      </c>
      <c r="I16" s="44">
        <v>50</v>
      </c>
      <c r="J16" s="44">
        <v>50</v>
      </c>
      <c r="K16" s="44">
        <f t="shared" si="1"/>
        <v>150</v>
      </c>
      <c r="L16" s="285"/>
    </row>
    <row r="17" spans="1:13" ht="33" hidden="1" customHeight="1">
      <c r="A17" s="242"/>
      <c r="B17" s="245"/>
      <c r="C17" s="40" t="s">
        <v>64</v>
      </c>
      <c r="D17" s="305"/>
      <c r="E17" s="305"/>
      <c r="F17" s="264"/>
      <c r="G17" s="125" t="s">
        <v>157</v>
      </c>
      <c r="H17" s="43">
        <v>0</v>
      </c>
      <c r="I17" s="44">
        <v>0</v>
      </c>
      <c r="J17" s="44">
        <v>0</v>
      </c>
      <c r="K17" s="44">
        <f t="shared" ref="K17" si="3">SUM(H17:J17)</f>
        <v>0</v>
      </c>
      <c r="L17" s="285"/>
    </row>
    <row r="18" spans="1:13" ht="20.25" customHeight="1">
      <c r="A18" s="243"/>
      <c r="B18" s="246"/>
      <c r="C18" s="302" t="s">
        <v>68</v>
      </c>
      <c r="D18" s="303"/>
      <c r="E18" s="303"/>
      <c r="F18" s="303"/>
      <c r="G18" s="304"/>
      <c r="H18" s="208">
        <f>SUM(H16:H17)</f>
        <v>50</v>
      </c>
      <c r="I18" s="208">
        <f t="shared" ref="I18:J18" si="4">SUM(I16:I17)</f>
        <v>50</v>
      </c>
      <c r="J18" s="208">
        <f t="shared" si="4"/>
        <v>50</v>
      </c>
      <c r="K18" s="209">
        <f t="shared" si="1"/>
        <v>150</v>
      </c>
      <c r="L18" s="285"/>
    </row>
    <row r="19" spans="1:13" s="202" customFormat="1" ht="31.5">
      <c r="A19" s="196">
        <f>A16+1</f>
        <v>6</v>
      </c>
      <c r="B19" s="197" t="s">
        <v>72</v>
      </c>
      <c r="C19" s="198" t="s">
        <v>63</v>
      </c>
      <c r="D19" s="199" t="s">
        <v>63</v>
      </c>
      <c r="E19" s="199" t="s">
        <v>63</v>
      </c>
      <c r="F19" s="199" t="s">
        <v>63</v>
      </c>
      <c r="G19" s="199" t="s">
        <v>63</v>
      </c>
      <c r="H19" s="200">
        <f>H13+H15+H18</f>
        <v>400</v>
      </c>
      <c r="I19" s="200">
        <f t="shared" ref="I19:K19" si="5">I13+I15+I18</f>
        <v>400</v>
      </c>
      <c r="J19" s="200">
        <f t="shared" si="5"/>
        <v>400</v>
      </c>
      <c r="K19" s="200">
        <f t="shared" si="5"/>
        <v>1200</v>
      </c>
      <c r="L19" s="198" t="s">
        <v>63</v>
      </c>
    </row>
    <row r="20" spans="1:13" ht="31.5" hidden="1">
      <c r="A20" s="52"/>
      <c r="B20" s="70" t="s">
        <v>73</v>
      </c>
      <c r="C20" s="40" t="s">
        <v>194</v>
      </c>
      <c r="D20" s="41" t="s">
        <v>63</v>
      </c>
      <c r="E20" s="41" t="s">
        <v>63</v>
      </c>
      <c r="F20" s="41" t="s">
        <v>63</v>
      </c>
      <c r="G20" s="41" t="s">
        <v>63</v>
      </c>
      <c r="H20" s="43">
        <f>H19</f>
        <v>400</v>
      </c>
      <c r="I20" s="43">
        <f t="shared" ref="I20:J20" si="6">I19</f>
        <v>400</v>
      </c>
      <c r="J20" s="43">
        <f t="shared" si="6"/>
        <v>400</v>
      </c>
      <c r="K20" s="43">
        <f t="shared" ref="K20" si="7">SUM(H20:J20)</f>
        <v>1200</v>
      </c>
      <c r="L20" s="40" t="s">
        <v>63</v>
      </c>
    </row>
    <row r="21" spans="1:13">
      <c r="B21" s="54"/>
      <c r="C21" s="55"/>
      <c r="D21" s="56"/>
      <c r="E21" s="56"/>
      <c r="F21" s="56"/>
      <c r="G21" s="56"/>
      <c r="H21" s="57"/>
      <c r="I21" s="57"/>
      <c r="J21" s="57"/>
      <c r="K21" s="57"/>
      <c r="L21" s="55"/>
    </row>
    <row r="22" spans="1:13" ht="18.75">
      <c r="B22" s="270"/>
      <c r="C22" s="270"/>
      <c r="D22" s="270"/>
      <c r="E22" s="58"/>
      <c r="F22" s="58"/>
      <c r="G22" s="58"/>
      <c r="H22" s="59"/>
      <c r="I22" s="59"/>
      <c r="J22" s="60"/>
      <c r="K22" s="61"/>
      <c r="L22" s="271"/>
      <c r="M22" s="271"/>
    </row>
    <row r="23" spans="1:13" ht="18.75">
      <c r="B23" s="25"/>
      <c r="C23" s="25"/>
      <c r="D23" s="62"/>
      <c r="E23" s="62"/>
      <c r="F23" s="62"/>
      <c r="G23" s="62"/>
      <c r="H23" s="63"/>
      <c r="I23" s="63"/>
      <c r="J23" s="63"/>
      <c r="K23" s="64"/>
      <c r="L23" s="25"/>
    </row>
    <row r="24" spans="1:13" ht="18.75">
      <c r="B24" s="25"/>
      <c r="C24" s="25"/>
      <c r="D24" s="62"/>
      <c r="E24" s="62"/>
      <c r="F24" s="62"/>
      <c r="G24" s="62"/>
      <c r="H24" s="65"/>
      <c r="I24" s="65"/>
      <c r="J24" s="65"/>
      <c r="K24" s="64"/>
      <c r="L24" s="25"/>
    </row>
    <row r="25" spans="1:13" ht="18.75">
      <c r="B25" s="25"/>
      <c r="C25" s="25"/>
      <c r="D25" s="62"/>
      <c r="E25" s="62"/>
      <c r="F25" s="62"/>
      <c r="G25" s="62"/>
      <c r="H25" s="65"/>
      <c r="I25" s="65"/>
      <c r="J25" s="66"/>
      <c r="K25" s="64"/>
      <c r="L25" s="25"/>
    </row>
    <row r="26" spans="1:13" ht="18.75">
      <c r="B26" s="25"/>
      <c r="C26" s="25"/>
      <c r="D26" s="62"/>
      <c r="E26" s="62"/>
      <c r="F26" s="62"/>
      <c r="G26" s="62"/>
      <c r="H26" s="65"/>
      <c r="I26" s="65"/>
      <c r="J26" s="65"/>
      <c r="K26" s="64"/>
      <c r="L26" s="25"/>
    </row>
    <row r="27" spans="1:13" ht="18.75">
      <c r="B27" s="25"/>
      <c r="C27" s="25"/>
      <c r="D27" s="62"/>
      <c r="E27" s="62"/>
      <c r="F27" s="62"/>
      <c r="G27" s="62"/>
      <c r="H27" s="66"/>
      <c r="I27" s="65"/>
      <c r="J27" s="66"/>
      <c r="K27" s="64"/>
      <c r="L27" s="25"/>
    </row>
    <row r="28" spans="1:13">
      <c r="B28" s="25"/>
      <c r="C28" s="25"/>
      <c r="D28" s="62"/>
      <c r="E28" s="62"/>
      <c r="F28" s="62"/>
      <c r="G28" s="62"/>
      <c r="H28" s="67"/>
      <c r="I28" s="67"/>
      <c r="J28" s="67"/>
      <c r="K28" s="64"/>
      <c r="L28" s="25"/>
    </row>
    <row r="29" spans="1:13">
      <c r="B29" s="25"/>
      <c r="C29" s="25"/>
      <c r="D29" s="62"/>
      <c r="E29" s="62"/>
      <c r="F29" s="62"/>
      <c r="G29" s="62"/>
      <c r="H29" s="67"/>
      <c r="I29" s="64"/>
      <c r="J29" s="64"/>
      <c r="K29" s="64"/>
      <c r="L29" s="25"/>
    </row>
    <row r="30" spans="1:13">
      <c r="B30" s="25"/>
      <c r="C30" s="25"/>
      <c r="D30" s="62"/>
      <c r="E30" s="62"/>
      <c r="F30" s="62"/>
      <c r="G30" s="62"/>
      <c r="H30" s="67"/>
      <c r="I30" s="64"/>
      <c r="J30" s="64"/>
      <c r="K30" s="64"/>
      <c r="L30" s="25"/>
    </row>
    <row r="31" spans="1:13">
      <c r="B31" s="25"/>
      <c r="C31" s="25"/>
      <c r="D31" s="62"/>
      <c r="E31" s="62"/>
      <c r="F31" s="62"/>
      <c r="G31" s="62"/>
      <c r="H31" s="64"/>
      <c r="I31" s="64"/>
      <c r="J31" s="64"/>
      <c r="K31" s="64"/>
      <c r="L31" s="25"/>
    </row>
    <row r="32" spans="1:13">
      <c r="B32" s="25"/>
      <c r="C32" s="25"/>
      <c r="D32" s="62"/>
      <c r="E32" s="62"/>
      <c r="F32" s="62"/>
      <c r="G32" s="62"/>
      <c r="H32" s="64"/>
      <c r="I32" s="64"/>
      <c r="J32" s="64"/>
      <c r="K32" s="64"/>
      <c r="L32" s="25"/>
    </row>
    <row r="33" spans="2:12">
      <c r="B33" s="25"/>
      <c r="C33" s="25"/>
      <c r="D33" s="62"/>
      <c r="E33" s="62"/>
      <c r="F33" s="62"/>
      <c r="G33" s="62"/>
      <c r="H33" s="67"/>
      <c r="I33" s="64"/>
      <c r="J33" s="64"/>
      <c r="K33" s="64"/>
      <c r="L33" s="25"/>
    </row>
    <row r="34" spans="2:12">
      <c r="B34" s="25"/>
      <c r="C34" s="25"/>
      <c r="D34" s="62"/>
      <c r="E34" s="62"/>
      <c r="F34" s="62"/>
      <c r="G34" s="62"/>
      <c r="H34" s="64"/>
      <c r="I34" s="64"/>
      <c r="J34" s="64"/>
      <c r="K34" s="64"/>
      <c r="L34" s="25"/>
    </row>
    <row r="35" spans="2:12">
      <c r="B35" s="25"/>
      <c r="C35" s="25"/>
      <c r="D35" s="62"/>
      <c r="E35" s="62"/>
      <c r="F35" s="62"/>
      <c r="G35" s="62"/>
      <c r="H35" s="64"/>
      <c r="I35" s="64"/>
      <c r="J35" s="64"/>
      <c r="K35" s="64"/>
      <c r="L35" s="25"/>
    </row>
    <row r="36" spans="2:12">
      <c r="B36" s="25"/>
      <c r="C36" s="25"/>
      <c r="D36" s="62"/>
      <c r="E36" s="62"/>
      <c r="F36" s="62"/>
      <c r="G36" s="62"/>
      <c r="H36" s="64"/>
      <c r="I36" s="64"/>
      <c r="J36" s="64"/>
      <c r="K36" s="64"/>
      <c r="L36" s="25"/>
    </row>
    <row r="37" spans="2:12">
      <c r="B37" s="25"/>
      <c r="C37" s="25"/>
      <c r="D37" s="62"/>
      <c r="E37" s="62"/>
      <c r="F37" s="62"/>
      <c r="G37" s="62"/>
      <c r="H37" s="64"/>
      <c r="I37" s="64"/>
      <c r="J37" s="64"/>
      <c r="K37" s="64"/>
      <c r="L37" s="25"/>
    </row>
    <row r="38" spans="2:12">
      <c r="B38" s="25"/>
      <c r="C38" s="25"/>
      <c r="D38" s="62"/>
      <c r="E38" s="62"/>
      <c r="F38" s="62"/>
      <c r="G38" s="62"/>
      <c r="H38" s="64"/>
      <c r="I38" s="64"/>
      <c r="J38" s="64"/>
      <c r="K38" s="64"/>
      <c r="L38" s="25"/>
    </row>
    <row r="39" spans="2:12">
      <c r="B39" s="25"/>
      <c r="C39" s="25"/>
      <c r="D39" s="62"/>
      <c r="E39" s="62"/>
      <c r="F39" s="62"/>
      <c r="G39" s="62"/>
      <c r="H39" s="64"/>
      <c r="I39" s="64"/>
      <c r="J39" s="64"/>
      <c r="K39" s="64"/>
      <c r="L39" s="25"/>
    </row>
    <row r="40" spans="2:12">
      <c r="B40" s="25"/>
      <c r="C40" s="25"/>
      <c r="D40" s="62"/>
      <c r="E40" s="62"/>
      <c r="F40" s="62"/>
      <c r="G40" s="62"/>
      <c r="H40" s="64"/>
      <c r="I40" s="64"/>
      <c r="J40" s="64"/>
      <c r="K40" s="64"/>
      <c r="L40" s="25"/>
    </row>
    <row r="41" spans="2:12">
      <c r="B41" s="25"/>
      <c r="C41" s="25"/>
      <c r="D41" s="62"/>
      <c r="E41" s="62"/>
      <c r="F41" s="62"/>
      <c r="G41" s="62"/>
      <c r="H41" s="64"/>
      <c r="I41" s="64"/>
      <c r="J41" s="64"/>
      <c r="K41" s="64"/>
      <c r="L41" s="25"/>
    </row>
    <row r="42" spans="2:12">
      <c r="B42" s="25"/>
      <c r="C42" s="25"/>
      <c r="D42" s="62"/>
      <c r="E42" s="62"/>
      <c r="F42" s="62"/>
      <c r="G42" s="62"/>
      <c r="H42" s="64"/>
      <c r="I42" s="64"/>
      <c r="J42" s="64"/>
      <c r="K42" s="64"/>
      <c r="L42" s="25"/>
    </row>
    <row r="43" spans="2:12">
      <c r="B43" s="25"/>
      <c r="C43" s="25"/>
      <c r="D43" s="62"/>
      <c r="E43" s="62"/>
      <c r="F43" s="62"/>
      <c r="G43" s="62"/>
      <c r="H43" s="64"/>
      <c r="I43" s="64"/>
      <c r="J43" s="64"/>
      <c r="K43" s="64"/>
      <c r="L43" s="25"/>
    </row>
    <row r="44" spans="2:12">
      <c r="B44" s="25"/>
      <c r="C44" s="25"/>
      <c r="D44" s="62"/>
      <c r="E44" s="62"/>
      <c r="F44" s="62"/>
      <c r="G44" s="62"/>
      <c r="H44" s="64"/>
      <c r="I44" s="64"/>
      <c r="J44" s="64"/>
      <c r="K44" s="64"/>
      <c r="L44" s="25"/>
    </row>
    <row r="45" spans="2:12">
      <c r="B45" s="25"/>
      <c r="C45" s="25"/>
      <c r="D45" s="62"/>
      <c r="E45" s="62"/>
      <c r="F45" s="62"/>
      <c r="G45" s="62"/>
      <c r="H45" s="64"/>
      <c r="I45" s="64"/>
      <c r="J45" s="64"/>
      <c r="K45" s="64"/>
      <c r="L45" s="25"/>
    </row>
    <row r="46" spans="2:12">
      <c r="B46" s="25"/>
      <c r="C46" s="25"/>
      <c r="D46" s="62"/>
      <c r="E46" s="62"/>
      <c r="F46" s="62"/>
      <c r="G46" s="62"/>
      <c r="H46" s="64"/>
      <c r="I46" s="64"/>
      <c r="J46" s="64"/>
      <c r="K46" s="64"/>
      <c r="L46" s="25"/>
    </row>
    <row r="47" spans="2:12">
      <c r="B47" s="25"/>
      <c r="C47" s="25"/>
      <c r="D47" s="62"/>
      <c r="E47" s="62"/>
      <c r="F47" s="62"/>
      <c r="G47" s="62"/>
      <c r="H47" s="64"/>
      <c r="I47" s="64"/>
      <c r="J47" s="64"/>
      <c r="K47" s="64"/>
      <c r="L47" s="25"/>
    </row>
    <row r="48" spans="2:12">
      <c r="B48" s="25"/>
      <c r="C48" s="25"/>
      <c r="D48" s="62"/>
      <c r="E48" s="62"/>
      <c r="F48" s="62"/>
      <c r="G48" s="62"/>
      <c r="H48" s="64"/>
      <c r="I48" s="64"/>
      <c r="J48" s="64"/>
      <c r="K48" s="64"/>
      <c r="L48" s="25"/>
    </row>
    <row r="49" spans="2:12">
      <c r="B49" s="25"/>
      <c r="C49" s="25"/>
      <c r="D49" s="62"/>
      <c r="E49" s="62"/>
      <c r="F49" s="62"/>
      <c r="G49" s="62"/>
      <c r="H49" s="64"/>
      <c r="I49" s="64"/>
      <c r="J49" s="64"/>
      <c r="K49" s="64"/>
      <c r="L49" s="25"/>
    </row>
    <row r="50" spans="2:12">
      <c r="B50" s="25"/>
      <c r="C50" s="25"/>
      <c r="D50" s="62"/>
      <c r="E50" s="62"/>
      <c r="F50" s="62"/>
      <c r="G50" s="62"/>
      <c r="H50" s="64"/>
      <c r="I50" s="64"/>
      <c r="J50" s="64"/>
      <c r="K50" s="64"/>
      <c r="L50" s="25"/>
    </row>
    <row r="51" spans="2:12">
      <c r="B51" s="25"/>
      <c r="C51" s="25"/>
      <c r="D51" s="62"/>
      <c r="E51" s="62"/>
      <c r="F51" s="62"/>
      <c r="G51" s="62"/>
      <c r="H51" s="64"/>
      <c r="I51" s="64"/>
      <c r="J51" s="64"/>
      <c r="K51" s="64"/>
      <c r="L51" s="25"/>
    </row>
    <row r="52" spans="2:12">
      <c r="B52" s="25"/>
      <c r="C52" s="25"/>
      <c r="D52" s="62"/>
      <c r="E52" s="62"/>
      <c r="F52" s="62"/>
      <c r="G52" s="62"/>
      <c r="H52" s="64"/>
      <c r="I52" s="64"/>
      <c r="J52" s="64"/>
      <c r="K52" s="64"/>
      <c r="L52" s="25"/>
    </row>
    <row r="53" spans="2:12">
      <c r="B53" s="25"/>
      <c r="C53" s="25"/>
      <c r="D53" s="62"/>
      <c r="E53" s="62"/>
      <c r="F53" s="62"/>
      <c r="G53" s="62"/>
      <c r="H53" s="64"/>
      <c r="I53" s="64"/>
      <c r="J53" s="64"/>
      <c r="K53" s="64"/>
      <c r="L53" s="25"/>
    </row>
    <row r="54" spans="2:12">
      <c r="B54" s="25"/>
      <c r="C54" s="25"/>
      <c r="D54" s="62"/>
      <c r="E54" s="62"/>
      <c r="F54" s="62"/>
      <c r="G54" s="62"/>
      <c r="H54" s="64"/>
      <c r="I54" s="64"/>
      <c r="J54" s="64"/>
      <c r="K54" s="64"/>
      <c r="L54" s="25"/>
    </row>
    <row r="55" spans="2:12">
      <c r="B55" s="25"/>
      <c r="C55" s="25"/>
      <c r="D55" s="62"/>
      <c r="E55" s="62"/>
      <c r="F55" s="62"/>
      <c r="G55" s="62"/>
      <c r="H55" s="64"/>
      <c r="I55" s="64"/>
      <c r="J55" s="64"/>
      <c r="K55" s="64"/>
      <c r="L55" s="25"/>
    </row>
    <row r="56" spans="2:12">
      <c r="B56" s="25"/>
      <c r="C56" s="25"/>
      <c r="D56" s="62"/>
      <c r="E56" s="62"/>
      <c r="F56" s="62"/>
      <c r="G56" s="62"/>
      <c r="H56" s="64"/>
      <c r="I56" s="64"/>
      <c r="J56" s="64"/>
      <c r="K56" s="64"/>
      <c r="L56" s="25"/>
    </row>
    <row r="57" spans="2:12">
      <c r="B57" s="25"/>
      <c r="C57" s="25"/>
      <c r="D57" s="62"/>
      <c r="E57" s="62"/>
      <c r="F57" s="62"/>
      <c r="G57" s="62"/>
      <c r="H57" s="64"/>
      <c r="I57" s="64"/>
      <c r="J57" s="64"/>
      <c r="K57" s="64"/>
      <c r="L57" s="25"/>
    </row>
    <row r="58" spans="2:12">
      <c r="B58" s="25"/>
      <c r="C58" s="25"/>
      <c r="D58" s="62"/>
      <c r="E58" s="62"/>
      <c r="F58" s="62"/>
      <c r="G58" s="62"/>
      <c r="H58" s="64"/>
      <c r="I58" s="64"/>
      <c r="J58" s="64"/>
      <c r="K58" s="64"/>
      <c r="L58" s="25"/>
    </row>
    <row r="59" spans="2:12">
      <c r="B59" s="25"/>
      <c r="C59" s="25"/>
      <c r="D59" s="62"/>
      <c r="E59" s="62"/>
      <c r="F59" s="62"/>
      <c r="G59" s="62"/>
      <c r="H59" s="64"/>
      <c r="I59" s="64"/>
      <c r="J59" s="64"/>
      <c r="K59" s="64"/>
      <c r="L59" s="25"/>
    </row>
    <row r="60" spans="2:12">
      <c r="B60" s="25"/>
      <c r="C60" s="25"/>
      <c r="D60" s="62"/>
      <c r="E60" s="62"/>
      <c r="F60" s="62"/>
      <c r="G60" s="62"/>
      <c r="H60" s="64"/>
      <c r="I60" s="64"/>
      <c r="J60" s="64"/>
      <c r="K60" s="64"/>
      <c r="L60" s="25"/>
    </row>
    <row r="61" spans="2:12">
      <c r="B61" s="25"/>
      <c r="C61" s="25"/>
      <c r="D61" s="62"/>
      <c r="E61" s="62"/>
      <c r="F61" s="62"/>
      <c r="G61" s="62"/>
      <c r="H61" s="64"/>
      <c r="I61" s="64"/>
      <c r="J61" s="64"/>
      <c r="K61" s="64"/>
      <c r="L61" s="25"/>
    </row>
    <row r="62" spans="2:12">
      <c r="B62" s="25"/>
      <c r="C62" s="25"/>
      <c r="D62" s="62"/>
      <c r="E62" s="62"/>
      <c r="F62" s="62"/>
      <c r="G62" s="62"/>
      <c r="H62" s="64"/>
      <c r="I62" s="64"/>
      <c r="J62" s="64"/>
      <c r="K62" s="64"/>
      <c r="L62" s="25"/>
    </row>
    <row r="63" spans="2:12">
      <c r="B63" s="25"/>
      <c r="C63" s="25"/>
      <c r="D63" s="62"/>
      <c r="E63" s="62"/>
      <c r="F63" s="62"/>
      <c r="G63" s="62"/>
      <c r="H63" s="64"/>
      <c r="I63" s="64"/>
      <c r="J63" s="64"/>
      <c r="K63" s="64"/>
      <c r="L63" s="25"/>
    </row>
    <row r="64" spans="2:12">
      <c r="B64" s="25"/>
      <c r="C64" s="25"/>
      <c r="D64" s="62"/>
      <c r="E64" s="62"/>
      <c r="F64" s="62"/>
      <c r="G64" s="62"/>
      <c r="H64" s="64"/>
      <c r="I64" s="64"/>
      <c r="J64" s="64"/>
      <c r="K64" s="64"/>
      <c r="L64" s="25"/>
    </row>
    <row r="65" spans="2:12">
      <c r="B65" s="25"/>
      <c r="C65" s="25"/>
      <c r="D65" s="62"/>
      <c r="E65" s="62"/>
      <c r="F65" s="62"/>
      <c r="G65" s="62"/>
      <c r="H65" s="64"/>
      <c r="I65" s="64"/>
      <c r="J65" s="64"/>
      <c r="K65" s="64"/>
      <c r="L65" s="25"/>
    </row>
    <row r="66" spans="2:12">
      <c r="B66" s="25"/>
      <c r="C66" s="25"/>
      <c r="D66" s="62"/>
      <c r="E66" s="62"/>
      <c r="F66" s="62"/>
      <c r="G66" s="62"/>
      <c r="H66" s="64"/>
      <c r="I66" s="64"/>
      <c r="J66" s="64"/>
      <c r="K66" s="64"/>
      <c r="L66" s="25"/>
    </row>
    <row r="67" spans="2:12">
      <c r="B67" s="25"/>
      <c r="C67" s="25"/>
      <c r="D67" s="62"/>
      <c r="E67" s="62"/>
      <c r="F67" s="62"/>
      <c r="G67" s="62"/>
      <c r="H67" s="64"/>
      <c r="I67" s="64"/>
      <c r="J67" s="64"/>
      <c r="K67" s="64"/>
      <c r="L67" s="25"/>
    </row>
    <row r="68" spans="2:12">
      <c r="B68" s="25"/>
      <c r="C68" s="25"/>
      <c r="D68" s="62"/>
      <c r="E68" s="62"/>
      <c r="F68" s="62"/>
      <c r="G68" s="62"/>
      <c r="H68" s="64"/>
      <c r="I68" s="64"/>
      <c r="J68" s="64"/>
      <c r="K68" s="64"/>
      <c r="L68" s="25"/>
    </row>
    <row r="69" spans="2:12">
      <c r="B69" s="25"/>
      <c r="C69" s="25"/>
      <c r="D69" s="62"/>
      <c r="E69" s="62"/>
      <c r="F69" s="62"/>
      <c r="G69" s="62"/>
      <c r="H69" s="64"/>
      <c r="I69" s="64"/>
      <c r="J69" s="64"/>
      <c r="K69" s="64"/>
      <c r="L69" s="25"/>
    </row>
    <row r="70" spans="2:12">
      <c r="B70" s="25"/>
      <c r="C70" s="25"/>
      <c r="D70" s="62"/>
      <c r="E70" s="62"/>
      <c r="F70" s="62"/>
      <c r="G70" s="62"/>
      <c r="H70" s="64"/>
      <c r="I70" s="64"/>
      <c r="J70" s="64"/>
      <c r="K70" s="64"/>
      <c r="L70" s="25"/>
    </row>
  </sheetData>
  <mergeCells count="31">
    <mergeCell ref="C11:C12"/>
    <mergeCell ref="D11:D12"/>
    <mergeCell ref="E11:E12"/>
    <mergeCell ref="F11:F12"/>
    <mergeCell ref="I2:L2"/>
    <mergeCell ref="I3:L3"/>
    <mergeCell ref="A5:L5"/>
    <mergeCell ref="A7:A8"/>
    <mergeCell ref="B7:B8"/>
    <mergeCell ref="C7:C8"/>
    <mergeCell ref="D7:G7"/>
    <mergeCell ref="H7:K7"/>
    <mergeCell ref="L7:L8"/>
    <mergeCell ref="B9:K9"/>
    <mergeCell ref="B10:K10"/>
    <mergeCell ref="F1:G1"/>
    <mergeCell ref="B22:D22"/>
    <mergeCell ref="L22:M22"/>
    <mergeCell ref="C15:G15"/>
    <mergeCell ref="A16:A18"/>
    <mergeCell ref="B16:B18"/>
    <mergeCell ref="C18:G18"/>
    <mergeCell ref="L12:L18"/>
    <mergeCell ref="C13:G13"/>
    <mergeCell ref="A14:A15"/>
    <mergeCell ref="B14:B15"/>
    <mergeCell ref="D16:D17"/>
    <mergeCell ref="E16:E17"/>
    <mergeCell ref="F16:F17"/>
    <mergeCell ref="B11:B13"/>
    <mergeCell ref="A11:A13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3"/>
  <sheetViews>
    <sheetView view="pageBreakPreview" zoomScaleNormal="100" zoomScaleSheetLayoutView="100" workbookViewId="0">
      <selection activeCell="D13" sqref="D13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hidden="1" customWidth="1"/>
    <col min="6" max="6" width="0.125" customWidth="1"/>
    <col min="7" max="10" width="12" hidden="1" customWidth="1"/>
    <col min="11" max="13" width="12" customWidth="1"/>
  </cols>
  <sheetData>
    <row r="1" spans="1:13" ht="20.25">
      <c r="C1" s="178">
        <v>33</v>
      </c>
    </row>
    <row r="2" spans="1:13" ht="74.25" customHeight="1">
      <c r="A2" s="2"/>
      <c r="B2" s="1"/>
      <c r="C2" s="2"/>
      <c r="D2" s="299" t="s">
        <v>239</v>
      </c>
      <c r="E2" s="300"/>
      <c r="F2" s="300"/>
      <c r="G2" s="300"/>
      <c r="H2" s="300"/>
      <c r="I2" s="300"/>
      <c r="J2" s="300"/>
      <c r="K2" s="300"/>
      <c r="L2" s="300"/>
      <c r="M2" s="300"/>
    </row>
    <row r="3" spans="1:13" ht="18.75">
      <c r="A3" s="23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>
      <c r="A4" s="23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237" t="s">
        <v>234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182"/>
    </row>
    <row r="6" spans="1:13" ht="41.25" customHeight="1">
      <c r="A6" s="238" t="s">
        <v>201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</row>
    <row r="7" spans="1:13" ht="18.75">
      <c r="A7" s="23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>
      <c r="A8" s="236" t="s">
        <v>4</v>
      </c>
      <c r="B8" s="236" t="s">
        <v>123</v>
      </c>
      <c r="C8" s="236" t="s">
        <v>48</v>
      </c>
      <c r="D8" s="236" t="s">
        <v>124</v>
      </c>
      <c r="E8" s="236" t="s">
        <v>125</v>
      </c>
      <c r="F8" s="236"/>
      <c r="G8" s="236"/>
      <c r="H8" s="236"/>
      <c r="I8" s="236"/>
      <c r="J8" s="236"/>
      <c r="K8" s="236"/>
      <c r="L8" s="236"/>
      <c r="M8" s="236"/>
    </row>
    <row r="9" spans="1:13">
      <c r="A9" s="236"/>
      <c r="B9" s="236"/>
      <c r="C9" s="236"/>
      <c r="D9" s="236"/>
      <c r="E9" s="181">
        <v>2019</v>
      </c>
      <c r="F9" s="181">
        <v>2020</v>
      </c>
      <c r="G9" s="181">
        <v>2021</v>
      </c>
      <c r="H9" s="181">
        <v>2022</v>
      </c>
      <c r="I9" s="181">
        <v>2023</v>
      </c>
      <c r="J9" s="181">
        <v>2024</v>
      </c>
      <c r="K9" s="181">
        <v>2026</v>
      </c>
      <c r="L9" s="181">
        <v>2027</v>
      </c>
      <c r="M9" s="181">
        <v>2028</v>
      </c>
    </row>
    <row r="10" spans="1:13">
      <c r="A10" s="181">
        <v>1</v>
      </c>
      <c r="B10" s="181">
        <v>2</v>
      </c>
      <c r="C10" s="181">
        <v>3</v>
      </c>
      <c r="D10" s="181">
        <v>4</v>
      </c>
      <c r="E10" s="181">
        <v>5</v>
      </c>
      <c r="F10" s="181">
        <v>5</v>
      </c>
      <c r="G10" s="181">
        <v>6</v>
      </c>
      <c r="H10" s="181">
        <v>7</v>
      </c>
      <c r="I10" s="181">
        <v>8</v>
      </c>
      <c r="J10" s="181">
        <v>9</v>
      </c>
      <c r="K10" s="181">
        <v>10</v>
      </c>
      <c r="L10" s="181">
        <v>11</v>
      </c>
      <c r="M10" s="181">
        <v>12</v>
      </c>
    </row>
    <row r="11" spans="1:13" ht="33.75" customHeight="1">
      <c r="A11" s="313" t="s">
        <v>138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</row>
    <row r="12" spans="1:13" ht="32.25" customHeight="1">
      <c r="A12" s="313" t="s">
        <v>142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</row>
    <row r="13" spans="1:13" ht="79.5" customHeight="1">
      <c r="A13" s="24" t="s">
        <v>2</v>
      </c>
      <c r="B13" s="104" t="s">
        <v>139</v>
      </c>
      <c r="C13" s="3" t="s">
        <v>140</v>
      </c>
      <c r="D13" s="105" t="s">
        <v>141</v>
      </c>
      <c r="E13" s="3">
        <v>2</v>
      </c>
      <c r="F13" s="3">
        <v>2</v>
      </c>
      <c r="G13" s="3">
        <v>2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</row>
  </sheetData>
  <mergeCells count="10">
    <mergeCell ref="D2:M2"/>
    <mergeCell ref="A11:M11"/>
    <mergeCell ref="A12:M12"/>
    <mergeCell ref="A8:A9"/>
    <mergeCell ref="B8:B9"/>
    <mergeCell ref="C8:C9"/>
    <mergeCell ref="D8:D9"/>
    <mergeCell ref="E8:M8"/>
    <mergeCell ref="A5:L5"/>
    <mergeCell ref="A6:M6"/>
  </mergeCells>
  <pageMargins left="1.1811023622047245" right="0.70866141732283472" top="0.31496062992125984" bottom="0.31496062992125984" header="0.31496062992125984" footer="0.31496062992125984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C12" sqref="C12:G12"/>
    </sheetView>
  </sheetViews>
  <sheetFormatPr defaultRowHeight="15.75"/>
  <cols>
    <col min="1" max="1" width="6.5" style="53" customWidth="1"/>
    <col min="2" max="2" width="41.5" style="28" customWidth="1"/>
    <col min="3" max="3" width="21.875" style="28" customWidth="1"/>
    <col min="4" max="5" width="9" style="68"/>
    <col min="6" max="6" width="11.125" style="68" bestFit="1" customWidth="1"/>
    <col min="7" max="7" width="12.5" style="68" customWidth="1"/>
    <col min="8" max="10" width="14.125" style="69" customWidth="1"/>
    <col min="11" max="11" width="14.5" style="69" customWidth="1"/>
    <col min="12" max="12" width="30.5" style="28" customWidth="1"/>
    <col min="13" max="13" width="13.25" style="28" customWidth="1"/>
    <col min="14" max="14" width="11.5" style="28" bestFit="1" customWidth="1"/>
    <col min="15" max="15" width="8.625" style="28" bestFit="1" customWidth="1"/>
    <col min="16" max="256" width="9" style="28"/>
    <col min="257" max="257" width="6.5" style="28" customWidth="1"/>
    <col min="258" max="258" width="41.5" style="28" customWidth="1"/>
    <col min="259" max="259" width="21.875" style="28" customWidth="1"/>
    <col min="260" max="261" width="9" style="28"/>
    <col min="262" max="262" width="11.125" style="28" bestFit="1" customWidth="1"/>
    <col min="263" max="263" width="12.5" style="28" customWidth="1"/>
    <col min="264" max="266" width="14.125" style="28" customWidth="1"/>
    <col min="267" max="267" width="14.5" style="28" customWidth="1"/>
    <col min="268" max="268" width="30.5" style="28" customWidth="1"/>
    <col min="269" max="269" width="13.25" style="28" customWidth="1"/>
    <col min="270" max="270" width="11.5" style="28" bestFit="1" customWidth="1"/>
    <col min="271" max="271" width="8.625" style="28" bestFit="1" customWidth="1"/>
    <col min="272" max="512" width="9" style="28"/>
    <col min="513" max="513" width="6.5" style="28" customWidth="1"/>
    <col min="514" max="514" width="41.5" style="28" customWidth="1"/>
    <col min="515" max="515" width="21.875" style="28" customWidth="1"/>
    <col min="516" max="517" width="9" style="28"/>
    <col min="518" max="518" width="11.125" style="28" bestFit="1" customWidth="1"/>
    <col min="519" max="519" width="12.5" style="28" customWidth="1"/>
    <col min="520" max="522" width="14.125" style="28" customWidth="1"/>
    <col min="523" max="523" width="14.5" style="28" customWidth="1"/>
    <col min="524" max="524" width="30.5" style="28" customWidth="1"/>
    <col min="525" max="525" width="13.25" style="28" customWidth="1"/>
    <col min="526" max="526" width="11.5" style="28" bestFit="1" customWidth="1"/>
    <col min="527" max="527" width="8.625" style="28" bestFit="1" customWidth="1"/>
    <col min="528" max="768" width="9" style="28"/>
    <col min="769" max="769" width="6.5" style="28" customWidth="1"/>
    <col min="770" max="770" width="41.5" style="28" customWidth="1"/>
    <col min="771" max="771" width="21.875" style="28" customWidth="1"/>
    <col min="772" max="773" width="9" style="28"/>
    <col min="774" max="774" width="11.125" style="28" bestFit="1" customWidth="1"/>
    <col min="775" max="775" width="12.5" style="28" customWidth="1"/>
    <col min="776" max="778" width="14.125" style="28" customWidth="1"/>
    <col min="779" max="779" width="14.5" style="28" customWidth="1"/>
    <col min="780" max="780" width="30.5" style="28" customWidth="1"/>
    <col min="781" max="781" width="13.25" style="28" customWidth="1"/>
    <col min="782" max="782" width="11.5" style="28" bestFit="1" customWidth="1"/>
    <col min="783" max="783" width="8.625" style="28" bestFit="1" customWidth="1"/>
    <col min="784" max="1024" width="9" style="28"/>
    <col min="1025" max="1025" width="6.5" style="28" customWidth="1"/>
    <col min="1026" max="1026" width="41.5" style="28" customWidth="1"/>
    <col min="1027" max="1027" width="21.875" style="28" customWidth="1"/>
    <col min="1028" max="1029" width="9" style="28"/>
    <col min="1030" max="1030" width="11.125" style="28" bestFit="1" customWidth="1"/>
    <col min="1031" max="1031" width="12.5" style="28" customWidth="1"/>
    <col min="1032" max="1034" width="14.125" style="28" customWidth="1"/>
    <col min="1035" max="1035" width="14.5" style="28" customWidth="1"/>
    <col min="1036" max="1036" width="30.5" style="28" customWidth="1"/>
    <col min="1037" max="1037" width="13.25" style="28" customWidth="1"/>
    <col min="1038" max="1038" width="11.5" style="28" bestFit="1" customWidth="1"/>
    <col min="1039" max="1039" width="8.625" style="28" bestFit="1" customWidth="1"/>
    <col min="1040" max="1280" width="9" style="28"/>
    <col min="1281" max="1281" width="6.5" style="28" customWidth="1"/>
    <col min="1282" max="1282" width="41.5" style="28" customWidth="1"/>
    <col min="1283" max="1283" width="21.875" style="28" customWidth="1"/>
    <col min="1284" max="1285" width="9" style="28"/>
    <col min="1286" max="1286" width="11.125" style="28" bestFit="1" customWidth="1"/>
    <col min="1287" max="1287" width="12.5" style="28" customWidth="1"/>
    <col min="1288" max="1290" width="14.125" style="28" customWidth="1"/>
    <col min="1291" max="1291" width="14.5" style="28" customWidth="1"/>
    <col min="1292" max="1292" width="30.5" style="28" customWidth="1"/>
    <col min="1293" max="1293" width="13.25" style="28" customWidth="1"/>
    <col min="1294" max="1294" width="11.5" style="28" bestFit="1" customWidth="1"/>
    <col min="1295" max="1295" width="8.625" style="28" bestFit="1" customWidth="1"/>
    <col min="1296" max="1536" width="9" style="28"/>
    <col min="1537" max="1537" width="6.5" style="28" customWidth="1"/>
    <col min="1538" max="1538" width="41.5" style="28" customWidth="1"/>
    <col min="1539" max="1539" width="21.875" style="28" customWidth="1"/>
    <col min="1540" max="1541" width="9" style="28"/>
    <col min="1542" max="1542" width="11.125" style="28" bestFit="1" customWidth="1"/>
    <col min="1543" max="1543" width="12.5" style="28" customWidth="1"/>
    <col min="1544" max="1546" width="14.125" style="28" customWidth="1"/>
    <col min="1547" max="1547" width="14.5" style="28" customWidth="1"/>
    <col min="1548" max="1548" width="30.5" style="28" customWidth="1"/>
    <col min="1549" max="1549" width="13.25" style="28" customWidth="1"/>
    <col min="1550" max="1550" width="11.5" style="28" bestFit="1" customWidth="1"/>
    <col min="1551" max="1551" width="8.625" style="28" bestFit="1" customWidth="1"/>
    <col min="1552" max="1792" width="9" style="28"/>
    <col min="1793" max="1793" width="6.5" style="28" customWidth="1"/>
    <col min="1794" max="1794" width="41.5" style="28" customWidth="1"/>
    <col min="1795" max="1795" width="21.875" style="28" customWidth="1"/>
    <col min="1796" max="1797" width="9" style="28"/>
    <col min="1798" max="1798" width="11.125" style="28" bestFit="1" customWidth="1"/>
    <col min="1799" max="1799" width="12.5" style="28" customWidth="1"/>
    <col min="1800" max="1802" width="14.125" style="28" customWidth="1"/>
    <col min="1803" max="1803" width="14.5" style="28" customWidth="1"/>
    <col min="1804" max="1804" width="30.5" style="28" customWidth="1"/>
    <col min="1805" max="1805" width="13.25" style="28" customWidth="1"/>
    <col min="1806" max="1806" width="11.5" style="28" bestFit="1" customWidth="1"/>
    <col min="1807" max="1807" width="8.625" style="28" bestFit="1" customWidth="1"/>
    <col min="1808" max="2048" width="9" style="28"/>
    <col min="2049" max="2049" width="6.5" style="28" customWidth="1"/>
    <col min="2050" max="2050" width="41.5" style="28" customWidth="1"/>
    <col min="2051" max="2051" width="21.875" style="28" customWidth="1"/>
    <col min="2052" max="2053" width="9" style="28"/>
    <col min="2054" max="2054" width="11.125" style="28" bestFit="1" customWidth="1"/>
    <col min="2055" max="2055" width="12.5" style="28" customWidth="1"/>
    <col min="2056" max="2058" width="14.125" style="28" customWidth="1"/>
    <col min="2059" max="2059" width="14.5" style="28" customWidth="1"/>
    <col min="2060" max="2060" width="30.5" style="28" customWidth="1"/>
    <col min="2061" max="2061" width="13.25" style="28" customWidth="1"/>
    <col min="2062" max="2062" width="11.5" style="28" bestFit="1" customWidth="1"/>
    <col min="2063" max="2063" width="8.625" style="28" bestFit="1" customWidth="1"/>
    <col min="2064" max="2304" width="9" style="28"/>
    <col min="2305" max="2305" width="6.5" style="28" customWidth="1"/>
    <col min="2306" max="2306" width="41.5" style="28" customWidth="1"/>
    <col min="2307" max="2307" width="21.875" style="28" customWidth="1"/>
    <col min="2308" max="2309" width="9" style="28"/>
    <col min="2310" max="2310" width="11.125" style="28" bestFit="1" customWidth="1"/>
    <col min="2311" max="2311" width="12.5" style="28" customWidth="1"/>
    <col min="2312" max="2314" width="14.125" style="28" customWidth="1"/>
    <col min="2315" max="2315" width="14.5" style="28" customWidth="1"/>
    <col min="2316" max="2316" width="30.5" style="28" customWidth="1"/>
    <col min="2317" max="2317" width="13.25" style="28" customWidth="1"/>
    <col min="2318" max="2318" width="11.5" style="28" bestFit="1" customWidth="1"/>
    <col min="2319" max="2319" width="8.625" style="28" bestFit="1" customWidth="1"/>
    <col min="2320" max="2560" width="9" style="28"/>
    <col min="2561" max="2561" width="6.5" style="28" customWidth="1"/>
    <col min="2562" max="2562" width="41.5" style="28" customWidth="1"/>
    <col min="2563" max="2563" width="21.875" style="28" customWidth="1"/>
    <col min="2564" max="2565" width="9" style="28"/>
    <col min="2566" max="2566" width="11.125" style="28" bestFit="1" customWidth="1"/>
    <col min="2567" max="2567" width="12.5" style="28" customWidth="1"/>
    <col min="2568" max="2570" width="14.125" style="28" customWidth="1"/>
    <col min="2571" max="2571" width="14.5" style="28" customWidth="1"/>
    <col min="2572" max="2572" width="30.5" style="28" customWidth="1"/>
    <col min="2573" max="2573" width="13.25" style="28" customWidth="1"/>
    <col min="2574" max="2574" width="11.5" style="28" bestFit="1" customWidth="1"/>
    <col min="2575" max="2575" width="8.625" style="28" bestFit="1" customWidth="1"/>
    <col min="2576" max="2816" width="9" style="28"/>
    <col min="2817" max="2817" width="6.5" style="28" customWidth="1"/>
    <col min="2818" max="2818" width="41.5" style="28" customWidth="1"/>
    <col min="2819" max="2819" width="21.875" style="28" customWidth="1"/>
    <col min="2820" max="2821" width="9" style="28"/>
    <col min="2822" max="2822" width="11.125" style="28" bestFit="1" customWidth="1"/>
    <col min="2823" max="2823" width="12.5" style="28" customWidth="1"/>
    <col min="2824" max="2826" width="14.125" style="28" customWidth="1"/>
    <col min="2827" max="2827" width="14.5" style="28" customWidth="1"/>
    <col min="2828" max="2828" width="30.5" style="28" customWidth="1"/>
    <col min="2829" max="2829" width="13.25" style="28" customWidth="1"/>
    <col min="2830" max="2830" width="11.5" style="28" bestFit="1" customWidth="1"/>
    <col min="2831" max="2831" width="8.625" style="28" bestFit="1" customWidth="1"/>
    <col min="2832" max="3072" width="9" style="28"/>
    <col min="3073" max="3073" width="6.5" style="28" customWidth="1"/>
    <col min="3074" max="3074" width="41.5" style="28" customWidth="1"/>
    <col min="3075" max="3075" width="21.875" style="28" customWidth="1"/>
    <col min="3076" max="3077" width="9" style="28"/>
    <col min="3078" max="3078" width="11.125" style="28" bestFit="1" customWidth="1"/>
    <col min="3079" max="3079" width="12.5" style="28" customWidth="1"/>
    <col min="3080" max="3082" width="14.125" style="28" customWidth="1"/>
    <col min="3083" max="3083" width="14.5" style="28" customWidth="1"/>
    <col min="3084" max="3084" width="30.5" style="28" customWidth="1"/>
    <col min="3085" max="3085" width="13.25" style="28" customWidth="1"/>
    <col min="3086" max="3086" width="11.5" style="28" bestFit="1" customWidth="1"/>
    <col min="3087" max="3087" width="8.625" style="28" bestFit="1" customWidth="1"/>
    <col min="3088" max="3328" width="9" style="28"/>
    <col min="3329" max="3329" width="6.5" style="28" customWidth="1"/>
    <col min="3330" max="3330" width="41.5" style="28" customWidth="1"/>
    <col min="3331" max="3331" width="21.875" style="28" customWidth="1"/>
    <col min="3332" max="3333" width="9" style="28"/>
    <col min="3334" max="3334" width="11.125" style="28" bestFit="1" customWidth="1"/>
    <col min="3335" max="3335" width="12.5" style="28" customWidth="1"/>
    <col min="3336" max="3338" width="14.125" style="28" customWidth="1"/>
    <col min="3339" max="3339" width="14.5" style="28" customWidth="1"/>
    <col min="3340" max="3340" width="30.5" style="28" customWidth="1"/>
    <col min="3341" max="3341" width="13.25" style="28" customWidth="1"/>
    <col min="3342" max="3342" width="11.5" style="28" bestFit="1" customWidth="1"/>
    <col min="3343" max="3343" width="8.625" style="28" bestFit="1" customWidth="1"/>
    <col min="3344" max="3584" width="9" style="28"/>
    <col min="3585" max="3585" width="6.5" style="28" customWidth="1"/>
    <col min="3586" max="3586" width="41.5" style="28" customWidth="1"/>
    <col min="3587" max="3587" width="21.875" style="28" customWidth="1"/>
    <col min="3588" max="3589" width="9" style="28"/>
    <col min="3590" max="3590" width="11.125" style="28" bestFit="1" customWidth="1"/>
    <col min="3591" max="3591" width="12.5" style="28" customWidth="1"/>
    <col min="3592" max="3594" width="14.125" style="28" customWidth="1"/>
    <col min="3595" max="3595" width="14.5" style="28" customWidth="1"/>
    <col min="3596" max="3596" width="30.5" style="28" customWidth="1"/>
    <col min="3597" max="3597" width="13.25" style="28" customWidth="1"/>
    <col min="3598" max="3598" width="11.5" style="28" bestFit="1" customWidth="1"/>
    <col min="3599" max="3599" width="8.625" style="28" bestFit="1" customWidth="1"/>
    <col min="3600" max="3840" width="9" style="28"/>
    <col min="3841" max="3841" width="6.5" style="28" customWidth="1"/>
    <col min="3842" max="3842" width="41.5" style="28" customWidth="1"/>
    <col min="3843" max="3843" width="21.875" style="28" customWidth="1"/>
    <col min="3844" max="3845" width="9" style="28"/>
    <col min="3846" max="3846" width="11.125" style="28" bestFit="1" customWidth="1"/>
    <col min="3847" max="3847" width="12.5" style="28" customWidth="1"/>
    <col min="3848" max="3850" width="14.125" style="28" customWidth="1"/>
    <col min="3851" max="3851" width="14.5" style="28" customWidth="1"/>
    <col min="3852" max="3852" width="30.5" style="28" customWidth="1"/>
    <col min="3853" max="3853" width="13.25" style="28" customWidth="1"/>
    <col min="3854" max="3854" width="11.5" style="28" bestFit="1" customWidth="1"/>
    <col min="3855" max="3855" width="8.625" style="28" bestFit="1" customWidth="1"/>
    <col min="3856" max="4096" width="9" style="28"/>
    <col min="4097" max="4097" width="6.5" style="28" customWidth="1"/>
    <col min="4098" max="4098" width="41.5" style="28" customWidth="1"/>
    <col min="4099" max="4099" width="21.875" style="28" customWidth="1"/>
    <col min="4100" max="4101" width="9" style="28"/>
    <col min="4102" max="4102" width="11.125" style="28" bestFit="1" customWidth="1"/>
    <col min="4103" max="4103" width="12.5" style="28" customWidth="1"/>
    <col min="4104" max="4106" width="14.125" style="28" customWidth="1"/>
    <col min="4107" max="4107" width="14.5" style="28" customWidth="1"/>
    <col min="4108" max="4108" width="30.5" style="28" customWidth="1"/>
    <col min="4109" max="4109" width="13.25" style="28" customWidth="1"/>
    <col min="4110" max="4110" width="11.5" style="28" bestFit="1" customWidth="1"/>
    <col min="4111" max="4111" width="8.625" style="28" bestFit="1" customWidth="1"/>
    <col min="4112" max="4352" width="9" style="28"/>
    <col min="4353" max="4353" width="6.5" style="28" customWidth="1"/>
    <col min="4354" max="4354" width="41.5" style="28" customWidth="1"/>
    <col min="4355" max="4355" width="21.875" style="28" customWidth="1"/>
    <col min="4356" max="4357" width="9" style="28"/>
    <col min="4358" max="4358" width="11.125" style="28" bestFit="1" customWidth="1"/>
    <col min="4359" max="4359" width="12.5" style="28" customWidth="1"/>
    <col min="4360" max="4362" width="14.125" style="28" customWidth="1"/>
    <col min="4363" max="4363" width="14.5" style="28" customWidth="1"/>
    <col min="4364" max="4364" width="30.5" style="28" customWidth="1"/>
    <col min="4365" max="4365" width="13.25" style="28" customWidth="1"/>
    <col min="4366" max="4366" width="11.5" style="28" bestFit="1" customWidth="1"/>
    <col min="4367" max="4367" width="8.625" style="28" bestFit="1" customWidth="1"/>
    <col min="4368" max="4608" width="9" style="28"/>
    <col min="4609" max="4609" width="6.5" style="28" customWidth="1"/>
    <col min="4610" max="4610" width="41.5" style="28" customWidth="1"/>
    <col min="4611" max="4611" width="21.875" style="28" customWidth="1"/>
    <col min="4612" max="4613" width="9" style="28"/>
    <col min="4614" max="4614" width="11.125" style="28" bestFit="1" customWidth="1"/>
    <col min="4615" max="4615" width="12.5" style="28" customWidth="1"/>
    <col min="4616" max="4618" width="14.125" style="28" customWidth="1"/>
    <col min="4619" max="4619" width="14.5" style="28" customWidth="1"/>
    <col min="4620" max="4620" width="30.5" style="28" customWidth="1"/>
    <col min="4621" max="4621" width="13.25" style="28" customWidth="1"/>
    <col min="4622" max="4622" width="11.5" style="28" bestFit="1" customWidth="1"/>
    <col min="4623" max="4623" width="8.625" style="28" bestFit="1" customWidth="1"/>
    <col min="4624" max="4864" width="9" style="28"/>
    <col min="4865" max="4865" width="6.5" style="28" customWidth="1"/>
    <col min="4866" max="4866" width="41.5" style="28" customWidth="1"/>
    <col min="4867" max="4867" width="21.875" style="28" customWidth="1"/>
    <col min="4868" max="4869" width="9" style="28"/>
    <col min="4870" max="4870" width="11.125" style="28" bestFit="1" customWidth="1"/>
    <col min="4871" max="4871" width="12.5" style="28" customWidth="1"/>
    <col min="4872" max="4874" width="14.125" style="28" customWidth="1"/>
    <col min="4875" max="4875" width="14.5" style="28" customWidth="1"/>
    <col min="4876" max="4876" width="30.5" style="28" customWidth="1"/>
    <col min="4877" max="4877" width="13.25" style="28" customWidth="1"/>
    <col min="4878" max="4878" width="11.5" style="28" bestFit="1" customWidth="1"/>
    <col min="4879" max="4879" width="8.625" style="28" bestFit="1" customWidth="1"/>
    <col min="4880" max="5120" width="9" style="28"/>
    <col min="5121" max="5121" width="6.5" style="28" customWidth="1"/>
    <col min="5122" max="5122" width="41.5" style="28" customWidth="1"/>
    <col min="5123" max="5123" width="21.875" style="28" customWidth="1"/>
    <col min="5124" max="5125" width="9" style="28"/>
    <col min="5126" max="5126" width="11.125" style="28" bestFit="1" customWidth="1"/>
    <col min="5127" max="5127" width="12.5" style="28" customWidth="1"/>
    <col min="5128" max="5130" width="14.125" style="28" customWidth="1"/>
    <col min="5131" max="5131" width="14.5" style="28" customWidth="1"/>
    <col min="5132" max="5132" width="30.5" style="28" customWidth="1"/>
    <col min="5133" max="5133" width="13.25" style="28" customWidth="1"/>
    <col min="5134" max="5134" width="11.5" style="28" bestFit="1" customWidth="1"/>
    <col min="5135" max="5135" width="8.625" style="28" bestFit="1" customWidth="1"/>
    <col min="5136" max="5376" width="9" style="28"/>
    <col min="5377" max="5377" width="6.5" style="28" customWidth="1"/>
    <col min="5378" max="5378" width="41.5" style="28" customWidth="1"/>
    <col min="5379" max="5379" width="21.875" style="28" customWidth="1"/>
    <col min="5380" max="5381" width="9" style="28"/>
    <col min="5382" max="5382" width="11.125" style="28" bestFit="1" customWidth="1"/>
    <col min="5383" max="5383" width="12.5" style="28" customWidth="1"/>
    <col min="5384" max="5386" width="14.125" style="28" customWidth="1"/>
    <col min="5387" max="5387" width="14.5" style="28" customWidth="1"/>
    <col min="5388" max="5388" width="30.5" style="28" customWidth="1"/>
    <col min="5389" max="5389" width="13.25" style="28" customWidth="1"/>
    <col min="5390" max="5390" width="11.5" style="28" bestFit="1" customWidth="1"/>
    <col min="5391" max="5391" width="8.625" style="28" bestFit="1" customWidth="1"/>
    <col min="5392" max="5632" width="9" style="28"/>
    <col min="5633" max="5633" width="6.5" style="28" customWidth="1"/>
    <col min="5634" max="5634" width="41.5" style="28" customWidth="1"/>
    <col min="5635" max="5635" width="21.875" style="28" customWidth="1"/>
    <col min="5636" max="5637" width="9" style="28"/>
    <col min="5638" max="5638" width="11.125" style="28" bestFit="1" customWidth="1"/>
    <col min="5639" max="5639" width="12.5" style="28" customWidth="1"/>
    <col min="5640" max="5642" width="14.125" style="28" customWidth="1"/>
    <col min="5643" max="5643" width="14.5" style="28" customWidth="1"/>
    <col min="5644" max="5644" width="30.5" style="28" customWidth="1"/>
    <col min="5645" max="5645" width="13.25" style="28" customWidth="1"/>
    <col min="5646" max="5646" width="11.5" style="28" bestFit="1" customWidth="1"/>
    <col min="5647" max="5647" width="8.625" style="28" bestFit="1" customWidth="1"/>
    <col min="5648" max="5888" width="9" style="28"/>
    <col min="5889" max="5889" width="6.5" style="28" customWidth="1"/>
    <col min="5890" max="5890" width="41.5" style="28" customWidth="1"/>
    <col min="5891" max="5891" width="21.875" style="28" customWidth="1"/>
    <col min="5892" max="5893" width="9" style="28"/>
    <col min="5894" max="5894" width="11.125" style="28" bestFit="1" customWidth="1"/>
    <col min="5895" max="5895" width="12.5" style="28" customWidth="1"/>
    <col min="5896" max="5898" width="14.125" style="28" customWidth="1"/>
    <col min="5899" max="5899" width="14.5" style="28" customWidth="1"/>
    <col min="5900" max="5900" width="30.5" style="28" customWidth="1"/>
    <col min="5901" max="5901" width="13.25" style="28" customWidth="1"/>
    <col min="5902" max="5902" width="11.5" style="28" bestFit="1" customWidth="1"/>
    <col min="5903" max="5903" width="8.625" style="28" bestFit="1" customWidth="1"/>
    <col min="5904" max="6144" width="9" style="28"/>
    <col min="6145" max="6145" width="6.5" style="28" customWidth="1"/>
    <col min="6146" max="6146" width="41.5" style="28" customWidth="1"/>
    <col min="6147" max="6147" width="21.875" style="28" customWidth="1"/>
    <col min="6148" max="6149" width="9" style="28"/>
    <col min="6150" max="6150" width="11.125" style="28" bestFit="1" customWidth="1"/>
    <col min="6151" max="6151" width="12.5" style="28" customWidth="1"/>
    <col min="6152" max="6154" width="14.125" style="28" customWidth="1"/>
    <col min="6155" max="6155" width="14.5" style="28" customWidth="1"/>
    <col min="6156" max="6156" width="30.5" style="28" customWidth="1"/>
    <col min="6157" max="6157" width="13.25" style="28" customWidth="1"/>
    <col min="6158" max="6158" width="11.5" style="28" bestFit="1" customWidth="1"/>
    <col min="6159" max="6159" width="8.625" style="28" bestFit="1" customWidth="1"/>
    <col min="6160" max="6400" width="9" style="28"/>
    <col min="6401" max="6401" width="6.5" style="28" customWidth="1"/>
    <col min="6402" max="6402" width="41.5" style="28" customWidth="1"/>
    <col min="6403" max="6403" width="21.875" style="28" customWidth="1"/>
    <col min="6404" max="6405" width="9" style="28"/>
    <col min="6406" max="6406" width="11.125" style="28" bestFit="1" customWidth="1"/>
    <col min="6407" max="6407" width="12.5" style="28" customWidth="1"/>
    <col min="6408" max="6410" width="14.125" style="28" customWidth="1"/>
    <col min="6411" max="6411" width="14.5" style="28" customWidth="1"/>
    <col min="6412" max="6412" width="30.5" style="28" customWidth="1"/>
    <col min="6413" max="6413" width="13.25" style="28" customWidth="1"/>
    <col min="6414" max="6414" width="11.5" style="28" bestFit="1" customWidth="1"/>
    <col min="6415" max="6415" width="8.625" style="28" bestFit="1" customWidth="1"/>
    <col min="6416" max="6656" width="9" style="28"/>
    <col min="6657" max="6657" width="6.5" style="28" customWidth="1"/>
    <col min="6658" max="6658" width="41.5" style="28" customWidth="1"/>
    <col min="6659" max="6659" width="21.875" style="28" customWidth="1"/>
    <col min="6660" max="6661" width="9" style="28"/>
    <col min="6662" max="6662" width="11.125" style="28" bestFit="1" customWidth="1"/>
    <col min="6663" max="6663" width="12.5" style="28" customWidth="1"/>
    <col min="6664" max="6666" width="14.125" style="28" customWidth="1"/>
    <col min="6667" max="6667" width="14.5" style="28" customWidth="1"/>
    <col min="6668" max="6668" width="30.5" style="28" customWidth="1"/>
    <col min="6669" max="6669" width="13.25" style="28" customWidth="1"/>
    <col min="6670" max="6670" width="11.5" style="28" bestFit="1" customWidth="1"/>
    <col min="6671" max="6671" width="8.625" style="28" bestFit="1" customWidth="1"/>
    <col min="6672" max="6912" width="9" style="28"/>
    <col min="6913" max="6913" width="6.5" style="28" customWidth="1"/>
    <col min="6914" max="6914" width="41.5" style="28" customWidth="1"/>
    <col min="6915" max="6915" width="21.875" style="28" customWidth="1"/>
    <col min="6916" max="6917" width="9" style="28"/>
    <col min="6918" max="6918" width="11.125" style="28" bestFit="1" customWidth="1"/>
    <col min="6919" max="6919" width="12.5" style="28" customWidth="1"/>
    <col min="6920" max="6922" width="14.125" style="28" customWidth="1"/>
    <col min="6923" max="6923" width="14.5" style="28" customWidth="1"/>
    <col min="6924" max="6924" width="30.5" style="28" customWidth="1"/>
    <col min="6925" max="6925" width="13.25" style="28" customWidth="1"/>
    <col min="6926" max="6926" width="11.5" style="28" bestFit="1" customWidth="1"/>
    <col min="6927" max="6927" width="8.625" style="28" bestFit="1" customWidth="1"/>
    <col min="6928" max="7168" width="9" style="28"/>
    <col min="7169" max="7169" width="6.5" style="28" customWidth="1"/>
    <col min="7170" max="7170" width="41.5" style="28" customWidth="1"/>
    <col min="7171" max="7171" width="21.875" style="28" customWidth="1"/>
    <col min="7172" max="7173" width="9" style="28"/>
    <col min="7174" max="7174" width="11.125" style="28" bestFit="1" customWidth="1"/>
    <col min="7175" max="7175" width="12.5" style="28" customWidth="1"/>
    <col min="7176" max="7178" width="14.125" style="28" customWidth="1"/>
    <col min="7179" max="7179" width="14.5" style="28" customWidth="1"/>
    <col min="7180" max="7180" width="30.5" style="28" customWidth="1"/>
    <col min="7181" max="7181" width="13.25" style="28" customWidth="1"/>
    <col min="7182" max="7182" width="11.5" style="28" bestFit="1" customWidth="1"/>
    <col min="7183" max="7183" width="8.625" style="28" bestFit="1" customWidth="1"/>
    <col min="7184" max="7424" width="9" style="28"/>
    <col min="7425" max="7425" width="6.5" style="28" customWidth="1"/>
    <col min="7426" max="7426" width="41.5" style="28" customWidth="1"/>
    <col min="7427" max="7427" width="21.875" style="28" customWidth="1"/>
    <col min="7428" max="7429" width="9" style="28"/>
    <col min="7430" max="7430" width="11.125" style="28" bestFit="1" customWidth="1"/>
    <col min="7431" max="7431" width="12.5" style="28" customWidth="1"/>
    <col min="7432" max="7434" width="14.125" style="28" customWidth="1"/>
    <col min="7435" max="7435" width="14.5" style="28" customWidth="1"/>
    <col min="7436" max="7436" width="30.5" style="28" customWidth="1"/>
    <col min="7437" max="7437" width="13.25" style="28" customWidth="1"/>
    <col min="7438" max="7438" width="11.5" style="28" bestFit="1" customWidth="1"/>
    <col min="7439" max="7439" width="8.625" style="28" bestFit="1" customWidth="1"/>
    <col min="7440" max="7680" width="9" style="28"/>
    <col min="7681" max="7681" width="6.5" style="28" customWidth="1"/>
    <col min="7682" max="7682" width="41.5" style="28" customWidth="1"/>
    <col min="7683" max="7683" width="21.875" style="28" customWidth="1"/>
    <col min="7684" max="7685" width="9" style="28"/>
    <col min="7686" max="7686" width="11.125" style="28" bestFit="1" customWidth="1"/>
    <col min="7687" max="7687" width="12.5" style="28" customWidth="1"/>
    <col min="7688" max="7690" width="14.125" style="28" customWidth="1"/>
    <col min="7691" max="7691" width="14.5" style="28" customWidth="1"/>
    <col min="7692" max="7692" width="30.5" style="28" customWidth="1"/>
    <col min="7693" max="7693" width="13.25" style="28" customWidth="1"/>
    <col min="7694" max="7694" width="11.5" style="28" bestFit="1" customWidth="1"/>
    <col min="7695" max="7695" width="8.625" style="28" bestFit="1" customWidth="1"/>
    <col min="7696" max="7936" width="9" style="28"/>
    <col min="7937" max="7937" width="6.5" style="28" customWidth="1"/>
    <col min="7938" max="7938" width="41.5" style="28" customWidth="1"/>
    <col min="7939" max="7939" width="21.875" style="28" customWidth="1"/>
    <col min="7940" max="7941" width="9" style="28"/>
    <col min="7942" max="7942" width="11.125" style="28" bestFit="1" customWidth="1"/>
    <col min="7943" max="7943" width="12.5" style="28" customWidth="1"/>
    <col min="7944" max="7946" width="14.125" style="28" customWidth="1"/>
    <col min="7947" max="7947" width="14.5" style="28" customWidth="1"/>
    <col min="7948" max="7948" width="30.5" style="28" customWidth="1"/>
    <col min="7949" max="7949" width="13.25" style="28" customWidth="1"/>
    <col min="7950" max="7950" width="11.5" style="28" bestFit="1" customWidth="1"/>
    <col min="7951" max="7951" width="8.625" style="28" bestFit="1" customWidth="1"/>
    <col min="7952" max="8192" width="9" style="28"/>
    <col min="8193" max="8193" width="6.5" style="28" customWidth="1"/>
    <col min="8194" max="8194" width="41.5" style="28" customWidth="1"/>
    <col min="8195" max="8195" width="21.875" style="28" customWidth="1"/>
    <col min="8196" max="8197" width="9" style="28"/>
    <col min="8198" max="8198" width="11.125" style="28" bestFit="1" customWidth="1"/>
    <col min="8199" max="8199" width="12.5" style="28" customWidth="1"/>
    <col min="8200" max="8202" width="14.125" style="28" customWidth="1"/>
    <col min="8203" max="8203" width="14.5" style="28" customWidth="1"/>
    <col min="8204" max="8204" width="30.5" style="28" customWidth="1"/>
    <col min="8205" max="8205" width="13.25" style="28" customWidth="1"/>
    <col min="8206" max="8206" width="11.5" style="28" bestFit="1" customWidth="1"/>
    <col min="8207" max="8207" width="8.625" style="28" bestFit="1" customWidth="1"/>
    <col min="8208" max="8448" width="9" style="28"/>
    <col min="8449" max="8449" width="6.5" style="28" customWidth="1"/>
    <col min="8450" max="8450" width="41.5" style="28" customWidth="1"/>
    <col min="8451" max="8451" width="21.875" style="28" customWidth="1"/>
    <col min="8452" max="8453" width="9" style="28"/>
    <col min="8454" max="8454" width="11.125" style="28" bestFit="1" customWidth="1"/>
    <col min="8455" max="8455" width="12.5" style="28" customWidth="1"/>
    <col min="8456" max="8458" width="14.125" style="28" customWidth="1"/>
    <col min="8459" max="8459" width="14.5" style="28" customWidth="1"/>
    <col min="8460" max="8460" width="30.5" style="28" customWidth="1"/>
    <col min="8461" max="8461" width="13.25" style="28" customWidth="1"/>
    <col min="8462" max="8462" width="11.5" style="28" bestFit="1" customWidth="1"/>
    <col min="8463" max="8463" width="8.625" style="28" bestFit="1" customWidth="1"/>
    <col min="8464" max="8704" width="9" style="28"/>
    <col min="8705" max="8705" width="6.5" style="28" customWidth="1"/>
    <col min="8706" max="8706" width="41.5" style="28" customWidth="1"/>
    <col min="8707" max="8707" width="21.875" style="28" customWidth="1"/>
    <col min="8708" max="8709" width="9" style="28"/>
    <col min="8710" max="8710" width="11.125" style="28" bestFit="1" customWidth="1"/>
    <col min="8711" max="8711" width="12.5" style="28" customWidth="1"/>
    <col min="8712" max="8714" width="14.125" style="28" customWidth="1"/>
    <col min="8715" max="8715" width="14.5" style="28" customWidth="1"/>
    <col min="8716" max="8716" width="30.5" style="28" customWidth="1"/>
    <col min="8717" max="8717" width="13.25" style="28" customWidth="1"/>
    <col min="8718" max="8718" width="11.5" style="28" bestFit="1" customWidth="1"/>
    <col min="8719" max="8719" width="8.625" style="28" bestFit="1" customWidth="1"/>
    <col min="8720" max="8960" width="9" style="28"/>
    <col min="8961" max="8961" width="6.5" style="28" customWidth="1"/>
    <col min="8962" max="8962" width="41.5" style="28" customWidth="1"/>
    <col min="8963" max="8963" width="21.875" style="28" customWidth="1"/>
    <col min="8964" max="8965" width="9" style="28"/>
    <col min="8966" max="8966" width="11.125" style="28" bestFit="1" customWidth="1"/>
    <col min="8967" max="8967" width="12.5" style="28" customWidth="1"/>
    <col min="8968" max="8970" width="14.125" style="28" customWidth="1"/>
    <col min="8971" max="8971" width="14.5" style="28" customWidth="1"/>
    <col min="8972" max="8972" width="30.5" style="28" customWidth="1"/>
    <col min="8973" max="8973" width="13.25" style="28" customWidth="1"/>
    <col min="8974" max="8974" width="11.5" style="28" bestFit="1" customWidth="1"/>
    <col min="8975" max="8975" width="8.625" style="28" bestFit="1" customWidth="1"/>
    <col min="8976" max="9216" width="9" style="28"/>
    <col min="9217" max="9217" width="6.5" style="28" customWidth="1"/>
    <col min="9218" max="9218" width="41.5" style="28" customWidth="1"/>
    <col min="9219" max="9219" width="21.875" style="28" customWidth="1"/>
    <col min="9220" max="9221" width="9" style="28"/>
    <col min="9222" max="9222" width="11.125" style="28" bestFit="1" customWidth="1"/>
    <col min="9223" max="9223" width="12.5" style="28" customWidth="1"/>
    <col min="9224" max="9226" width="14.125" style="28" customWidth="1"/>
    <col min="9227" max="9227" width="14.5" style="28" customWidth="1"/>
    <col min="9228" max="9228" width="30.5" style="28" customWidth="1"/>
    <col min="9229" max="9229" width="13.25" style="28" customWidth="1"/>
    <col min="9230" max="9230" width="11.5" style="28" bestFit="1" customWidth="1"/>
    <col min="9231" max="9231" width="8.625" style="28" bestFit="1" customWidth="1"/>
    <col min="9232" max="9472" width="9" style="28"/>
    <col min="9473" max="9473" width="6.5" style="28" customWidth="1"/>
    <col min="9474" max="9474" width="41.5" style="28" customWidth="1"/>
    <col min="9475" max="9475" width="21.875" style="28" customWidth="1"/>
    <col min="9476" max="9477" width="9" style="28"/>
    <col min="9478" max="9478" width="11.125" style="28" bestFit="1" customWidth="1"/>
    <col min="9479" max="9479" width="12.5" style="28" customWidth="1"/>
    <col min="9480" max="9482" width="14.125" style="28" customWidth="1"/>
    <col min="9483" max="9483" width="14.5" style="28" customWidth="1"/>
    <col min="9484" max="9484" width="30.5" style="28" customWidth="1"/>
    <col min="9485" max="9485" width="13.25" style="28" customWidth="1"/>
    <col min="9486" max="9486" width="11.5" style="28" bestFit="1" customWidth="1"/>
    <col min="9487" max="9487" width="8.625" style="28" bestFit="1" customWidth="1"/>
    <col min="9488" max="9728" width="9" style="28"/>
    <col min="9729" max="9729" width="6.5" style="28" customWidth="1"/>
    <col min="9730" max="9730" width="41.5" style="28" customWidth="1"/>
    <col min="9731" max="9731" width="21.875" style="28" customWidth="1"/>
    <col min="9732" max="9733" width="9" style="28"/>
    <col min="9734" max="9734" width="11.125" style="28" bestFit="1" customWidth="1"/>
    <col min="9735" max="9735" width="12.5" style="28" customWidth="1"/>
    <col min="9736" max="9738" width="14.125" style="28" customWidth="1"/>
    <col min="9739" max="9739" width="14.5" style="28" customWidth="1"/>
    <col min="9740" max="9740" width="30.5" style="28" customWidth="1"/>
    <col min="9741" max="9741" width="13.25" style="28" customWidth="1"/>
    <col min="9742" max="9742" width="11.5" style="28" bestFit="1" customWidth="1"/>
    <col min="9743" max="9743" width="8.625" style="28" bestFit="1" customWidth="1"/>
    <col min="9744" max="9984" width="9" style="28"/>
    <col min="9985" max="9985" width="6.5" style="28" customWidth="1"/>
    <col min="9986" max="9986" width="41.5" style="28" customWidth="1"/>
    <col min="9987" max="9987" width="21.875" style="28" customWidth="1"/>
    <col min="9988" max="9989" width="9" style="28"/>
    <col min="9990" max="9990" width="11.125" style="28" bestFit="1" customWidth="1"/>
    <col min="9991" max="9991" width="12.5" style="28" customWidth="1"/>
    <col min="9992" max="9994" width="14.125" style="28" customWidth="1"/>
    <col min="9995" max="9995" width="14.5" style="28" customWidth="1"/>
    <col min="9996" max="9996" width="30.5" style="28" customWidth="1"/>
    <col min="9997" max="9997" width="13.25" style="28" customWidth="1"/>
    <col min="9998" max="9998" width="11.5" style="28" bestFit="1" customWidth="1"/>
    <col min="9999" max="9999" width="8.625" style="28" bestFit="1" customWidth="1"/>
    <col min="10000" max="10240" width="9" style="28"/>
    <col min="10241" max="10241" width="6.5" style="28" customWidth="1"/>
    <col min="10242" max="10242" width="41.5" style="28" customWidth="1"/>
    <col min="10243" max="10243" width="21.875" style="28" customWidth="1"/>
    <col min="10244" max="10245" width="9" style="28"/>
    <col min="10246" max="10246" width="11.125" style="28" bestFit="1" customWidth="1"/>
    <col min="10247" max="10247" width="12.5" style="28" customWidth="1"/>
    <col min="10248" max="10250" width="14.125" style="28" customWidth="1"/>
    <col min="10251" max="10251" width="14.5" style="28" customWidth="1"/>
    <col min="10252" max="10252" width="30.5" style="28" customWidth="1"/>
    <col min="10253" max="10253" width="13.25" style="28" customWidth="1"/>
    <col min="10254" max="10254" width="11.5" style="28" bestFit="1" customWidth="1"/>
    <col min="10255" max="10255" width="8.625" style="28" bestFit="1" customWidth="1"/>
    <col min="10256" max="10496" width="9" style="28"/>
    <col min="10497" max="10497" width="6.5" style="28" customWidth="1"/>
    <col min="10498" max="10498" width="41.5" style="28" customWidth="1"/>
    <col min="10499" max="10499" width="21.875" style="28" customWidth="1"/>
    <col min="10500" max="10501" width="9" style="28"/>
    <col min="10502" max="10502" width="11.125" style="28" bestFit="1" customWidth="1"/>
    <col min="10503" max="10503" width="12.5" style="28" customWidth="1"/>
    <col min="10504" max="10506" width="14.125" style="28" customWidth="1"/>
    <col min="10507" max="10507" width="14.5" style="28" customWidth="1"/>
    <col min="10508" max="10508" width="30.5" style="28" customWidth="1"/>
    <col min="10509" max="10509" width="13.25" style="28" customWidth="1"/>
    <col min="10510" max="10510" width="11.5" style="28" bestFit="1" customWidth="1"/>
    <col min="10511" max="10511" width="8.625" style="28" bestFit="1" customWidth="1"/>
    <col min="10512" max="10752" width="9" style="28"/>
    <col min="10753" max="10753" width="6.5" style="28" customWidth="1"/>
    <col min="10754" max="10754" width="41.5" style="28" customWidth="1"/>
    <col min="10755" max="10755" width="21.875" style="28" customWidth="1"/>
    <col min="10756" max="10757" width="9" style="28"/>
    <col min="10758" max="10758" width="11.125" style="28" bestFit="1" customWidth="1"/>
    <col min="10759" max="10759" width="12.5" style="28" customWidth="1"/>
    <col min="10760" max="10762" width="14.125" style="28" customWidth="1"/>
    <col min="10763" max="10763" width="14.5" style="28" customWidth="1"/>
    <col min="10764" max="10764" width="30.5" style="28" customWidth="1"/>
    <col min="10765" max="10765" width="13.25" style="28" customWidth="1"/>
    <col min="10766" max="10766" width="11.5" style="28" bestFit="1" customWidth="1"/>
    <col min="10767" max="10767" width="8.625" style="28" bestFit="1" customWidth="1"/>
    <col min="10768" max="11008" width="9" style="28"/>
    <col min="11009" max="11009" width="6.5" style="28" customWidth="1"/>
    <col min="11010" max="11010" width="41.5" style="28" customWidth="1"/>
    <col min="11011" max="11011" width="21.875" style="28" customWidth="1"/>
    <col min="11012" max="11013" width="9" style="28"/>
    <col min="11014" max="11014" width="11.125" style="28" bestFit="1" customWidth="1"/>
    <col min="11015" max="11015" width="12.5" style="28" customWidth="1"/>
    <col min="11016" max="11018" width="14.125" style="28" customWidth="1"/>
    <col min="11019" max="11019" width="14.5" style="28" customWidth="1"/>
    <col min="11020" max="11020" width="30.5" style="28" customWidth="1"/>
    <col min="11021" max="11021" width="13.25" style="28" customWidth="1"/>
    <col min="11022" max="11022" width="11.5" style="28" bestFit="1" customWidth="1"/>
    <col min="11023" max="11023" width="8.625" style="28" bestFit="1" customWidth="1"/>
    <col min="11024" max="11264" width="9" style="28"/>
    <col min="11265" max="11265" width="6.5" style="28" customWidth="1"/>
    <col min="11266" max="11266" width="41.5" style="28" customWidth="1"/>
    <col min="11267" max="11267" width="21.875" style="28" customWidth="1"/>
    <col min="11268" max="11269" width="9" style="28"/>
    <col min="11270" max="11270" width="11.125" style="28" bestFit="1" customWidth="1"/>
    <col min="11271" max="11271" width="12.5" style="28" customWidth="1"/>
    <col min="11272" max="11274" width="14.125" style="28" customWidth="1"/>
    <col min="11275" max="11275" width="14.5" style="28" customWidth="1"/>
    <col min="11276" max="11276" width="30.5" style="28" customWidth="1"/>
    <col min="11277" max="11277" width="13.25" style="28" customWidth="1"/>
    <col min="11278" max="11278" width="11.5" style="28" bestFit="1" customWidth="1"/>
    <col min="11279" max="11279" width="8.625" style="28" bestFit="1" customWidth="1"/>
    <col min="11280" max="11520" width="9" style="28"/>
    <col min="11521" max="11521" width="6.5" style="28" customWidth="1"/>
    <col min="11522" max="11522" width="41.5" style="28" customWidth="1"/>
    <col min="11523" max="11523" width="21.875" style="28" customWidth="1"/>
    <col min="11524" max="11525" width="9" style="28"/>
    <col min="11526" max="11526" width="11.125" style="28" bestFit="1" customWidth="1"/>
    <col min="11527" max="11527" width="12.5" style="28" customWidth="1"/>
    <col min="11528" max="11530" width="14.125" style="28" customWidth="1"/>
    <col min="11531" max="11531" width="14.5" style="28" customWidth="1"/>
    <col min="11532" max="11532" width="30.5" style="28" customWidth="1"/>
    <col min="11533" max="11533" width="13.25" style="28" customWidth="1"/>
    <col min="11534" max="11534" width="11.5" style="28" bestFit="1" customWidth="1"/>
    <col min="11535" max="11535" width="8.625" style="28" bestFit="1" customWidth="1"/>
    <col min="11536" max="11776" width="9" style="28"/>
    <col min="11777" max="11777" width="6.5" style="28" customWidth="1"/>
    <col min="11778" max="11778" width="41.5" style="28" customWidth="1"/>
    <col min="11779" max="11779" width="21.875" style="28" customWidth="1"/>
    <col min="11780" max="11781" width="9" style="28"/>
    <col min="11782" max="11782" width="11.125" style="28" bestFit="1" customWidth="1"/>
    <col min="11783" max="11783" width="12.5" style="28" customWidth="1"/>
    <col min="11784" max="11786" width="14.125" style="28" customWidth="1"/>
    <col min="11787" max="11787" width="14.5" style="28" customWidth="1"/>
    <col min="11788" max="11788" width="30.5" style="28" customWidth="1"/>
    <col min="11789" max="11789" width="13.25" style="28" customWidth="1"/>
    <col min="11790" max="11790" width="11.5" style="28" bestFit="1" customWidth="1"/>
    <col min="11791" max="11791" width="8.625" style="28" bestFit="1" customWidth="1"/>
    <col min="11792" max="12032" width="9" style="28"/>
    <col min="12033" max="12033" width="6.5" style="28" customWidth="1"/>
    <col min="12034" max="12034" width="41.5" style="28" customWidth="1"/>
    <col min="12035" max="12035" width="21.875" style="28" customWidth="1"/>
    <col min="12036" max="12037" width="9" style="28"/>
    <col min="12038" max="12038" width="11.125" style="28" bestFit="1" customWidth="1"/>
    <col min="12039" max="12039" width="12.5" style="28" customWidth="1"/>
    <col min="12040" max="12042" width="14.125" style="28" customWidth="1"/>
    <col min="12043" max="12043" width="14.5" style="28" customWidth="1"/>
    <col min="12044" max="12044" width="30.5" style="28" customWidth="1"/>
    <col min="12045" max="12045" width="13.25" style="28" customWidth="1"/>
    <col min="12046" max="12046" width="11.5" style="28" bestFit="1" customWidth="1"/>
    <col min="12047" max="12047" width="8.625" style="28" bestFit="1" customWidth="1"/>
    <col min="12048" max="12288" width="9" style="28"/>
    <col min="12289" max="12289" width="6.5" style="28" customWidth="1"/>
    <col min="12290" max="12290" width="41.5" style="28" customWidth="1"/>
    <col min="12291" max="12291" width="21.875" style="28" customWidth="1"/>
    <col min="12292" max="12293" width="9" style="28"/>
    <col min="12294" max="12294" width="11.125" style="28" bestFit="1" customWidth="1"/>
    <col min="12295" max="12295" width="12.5" style="28" customWidth="1"/>
    <col min="12296" max="12298" width="14.125" style="28" customWidth="1"/>
    <col min="12299" max="12299" width="14.5" style="28" customWidth="1"/>
    <col min="12300" max="12300" width="30.5" style="28" customWidth="1"/>
    <col min="12301" max="12301" width="13.25" style="28" customWidth="1"/>
    <col min="12302" max="12302" width="11.5" style="28" bestFit="1" customWidth="1"/>
    <col min="12303" max="12303" width="8.625" style="28" bestFit="1" customWidth="1"/>
    <col min="12304" max="12544" width="9" style="28"/>
    <col min="12545" max="12545" width="6.5" style="28" customWidth="1"/>
    <col min="12546" max="12546" width="41.5" style="28" customWidth="1"/>
    <col min="12547" max="12547" width="21.875" style="28" customWidth="1"/>
    <col min="12548" max="12549" width="9" style="28"/>
    <col min="12550" max="12550" width="11.125" style="28" bestFit="1" customWidth="1"/>
    <col min="12551" max="12551" width="12.5" style="28" customWidth="1"/>
    <col min="12552" max="12554" width="14.125" style="28" customWidth="1"/>
    <col min="12555" max="12555" width="14.5" style="28" customWidth="1"/>
    <col min="12556" max="12556" width="30.5" style="28" customWidth="1"/>
    <col min="12557" max="12557" width="13.25" style="28" customWidth="1"/>
    <col min="12558" max="12558" width="11.5" style="28" bestFit="1" customWidth="1"/>
    <col min="12559" max="12559" width="8.625" style="28" bestFit="1" customWidth="1"/>
    <col min="12560" max="12800" width="9" style="28"/>
    <col min="12801" max="12801" width="6.5" style="28" customWidth="1"/>
    <col min="12802" max="12802" width="41.5" style="28" customWidth="1"/>
    <col min="12803" max="12803" width="21.875" style="28" customWidth="1"/>
    <col min="12804" max="12805" width="9" style="28"/>
    <col min="12806" max="12806" width="11.125" style="28" bestFit="1" customWidth="1"/>
    <col min="12807" max="12807" width="12.5" style="28" customWidth="1"/>
    <col min="12808" max="12810" width="14.125" style="28" customWidth="1"/>
    <col min="12811" max="12811" width="14.5" style="28" customWidth="1"/>
    <col min="12812" max="12812" width="30.5" style="28" customWidth="1"/>
    <col min="12813" max="12813" width="13.25" style="28" customWidth="1"/>
    <col min="12814" max="12814" width="11.5" style="28" bestFit="1" customWidth="1"/>
    <col min="12815" max="12815" width="8.625" style="28" bestFit="1" customWidth="1"/>
    <col min="12816" max="13056" width="9" style="28"/>
    <col min="13057" max="13057" width="6.5" style="28" customWidth="1"/>
    <col min="13058" max="13058" width="41.5" style="28" customWidth="1"/>
    <col min="13059" max="13059" width="21.875" style="28" customWidth="1"/>
    <col min="13060" max="13061" width="9" style="28"/>
    <col min="13062" max="13062" width="11.125" style="28" bestFit="1" customWidth="1"/>
    <col min="13063" max="13063" width="12.5" style="28" customWidth="1"/>
    <col min="13064" max="13066" width="14.125" style="28" customWidth="1"/>
    <col min="13067" max="13067" width="14.5" style="28" customWidth="1"/>
    <col min="13068" max="13068" width="30.5" style="28" customWidth="1"/>
    <col min="13069" max="13069" width="13.25" style="28" customWidth="1"/>
    <col min="13070" max="13070" width="11.5" style="28" bestFit="1" customWidth="1"/>
    <col min="13071" max="13071" width="8.625" style="28" bestFit="1" customWidth="1"/>
    <col min="13072" max="13312" width="9" style="28"/>
    <col min="13313" max="13313" width="6.5" style="28" customWidth="1"/>
    <col min="13314" max="13314" width="41.5" style="28" customWidth="1"/>
    <col min="13315" max="13315" width="21.875" style="28" customWidth="1"/>
    <col min="13316" max="13317" width="9" style="28"/>
    <col min="13318" max="13318" width="11.125" style="28" bestFit="1" customWidth="1"/>
    <col min="13319" max="13319" width="12.5" style="28" customWidth="1"/>
    <col min="13320" max="13322" width="14.125" style="28" customWidth="1"/>
    <col min="13323" max="13323" width="14.5" style="28" customWidth="1"/>
    <col min="13324" max="13324" width="30.5" style="28" customWidth="1"/>
    <col min="13325" max="13325" width="13.25" style="28" customWidth="1"/>
    <col min="13326" max="13326" width="11.5" style="28" bestFit="1" customWidth="1"/>
    <col min="13327" max="13327" width="8.625" style="28" bestFit="1" customWidth="1"/>
    <col min="13328" max="13568" width="9" style="28"/>
    <col min="13569" max="13569" width="6.5" style="28" customWidth="1"/>
    <col min="13570" max="13570" width="41.5" style="28" customWidth="1"/>
    <col min="13571" max="13571" width="21.875" style="28" customWidth="1"/>
    <col min="13572" max="13573" width="9" style="28"/>
    <col min="13574" max="13574" width="11.125" style="28" bestFit="1" customWidth="1"/>
    <col min="13575" max="13575" width="12.5" style="28" customWidth="1"/>
    <col min="13576" max="13578" width="14.125" style="28" customWidth="1"/>
    <col min="13579" max="13579" width="14.5" style="28" customWidth="1"/>
    <col min="13580" max="13580" width="30.5" style="28" customWidth="1"/>
    <col min="13581" max="13581" width="13.25" style="28" customWidth="1"/>
    <col min="13582" max="13582" width="11.5" style="28" bestFit="1" customWidth="1"/>
    <col min="13583" max="13583" width="8.625" style="28" bestFit="1" customWidth="1"/>
    <col min="13584" max="13824" width="9" style="28"/>
    <col min="13825" max="13825" width="6.5" style="28" customWidth="1"/>
    <col min="13826" max="13826" width="41.5" style="28" customWidth="1"/>
    <col min="13827" max="13827" width="21.875" style="28" customWidth="1"/>
    <col min="13828" max="13829" width="9" style="28"/>
    <col min="13830" max="13830" width="11.125" style="28" bestFit="1" customWidth="1"/>
    <col min="13831" max="13831" width="12.5" style="28" customWidth="1"/>
    <col min="13832" max="13834" width="14.125" style="28" customWidth="1"/>
    <col min="13835" max="13835" width="14.5" style="28" customWidth="1"/>
    <col min="13836" max="13836" width="30.5" style="28" customWidth="1"/>
    <col min="13837" max="13837" width="13.25" style="28" customWidth="1"/>
    <col min="13838" max="13838" width="11.5" style="28" bestFit="1" customWidth="1"/>
    <col min="13839" max="13839" width="8.625" style="28" bestFit="1" customWidth="1"/>
    <col min="13840" max="14080" width="9" style="28"/>
    <col min="14081" max="14081" width="6.5" style="28" customWidth="1"/>
    <col min="14082" max="14082" width="41.5" style="28" customWidth="1"/>
    <col min="14083" max="14083" width="21.875" style="28" customWidth="1"/>
    <col min="14084" max="14085" width="9" style="28"/>
    <col min="14086" max="14086" width="11.125" style="28" bestFit="1" customWidth="1"/>
    <col min="14087" max="14087" width="12.5" style="28" customWidth="1"/>
    <col min="14088" max="14090" width="14.125" style="28" customWidth="1"/>
    <col min="14091" max="14091" width="14.5" style="28" customWidth="1"/>
    <col min="14092" max="14092" width="30.5" style="28" customWidth="1"/>
    <col min="14093" max="14093" width="13.25" style="28" customWidth="1"/>
    <col min="14094" max="14094" width="11.5" style="28" bestFit="1" customWidth="1"/>
    <col min="14095" max="14095" width="8.625" style="28" bestFit="1" customWidth="1"/>
    <col min="14096" max="14336" width="9" style="28"/>
    <col min="14337" max="14337" width="6.5" style="28" customWidth="1"/>
    <col min="14338" max="14338" width="41.5" style="28" customWidth="1"/>
    <col min="14339" max="14339" width="21.875" style="28" customWidth="1"/>
    <col min="14340" max="14341" width="9" style="28"/>
    <col min="14342" max="14342" width="11.125" style="28" bestFit="1" customWidth="1"/>
    <col min="14343" max="14343" width="12.5" style="28" customWidth="1"/>
    <col min="14344" max="14346" width="14.125" style="28" customWidth="1"/>
    <col min="14347" max="14347" width="14.5" style="28" customWidth="1"/>
    <col min="14348" max="14348" width="30.5" style="28" customWidth="1"/>
    <col min="14349" max="14349" width="13.25" style="28" customWidth="1"/>
    <col min="14350" max="14350" width="11.5" style="28" bestFit="1" customWidth="1"/>
    <col min="14351" max="14351" width="8.625" style="28" bestFit="1" customWidth="1"/>
    <col min="14352" max="14592" width="9" style="28"/>
    <col min="14593" max="14593" width="6.5" style="28" customWidth="1"/>
    <col min="14594" max="14594" width="41.5" style="28" customWidth="1"/>
    <col min="14595" max="14595" width="21.875" style="28" customWidth="1"/>
    <col min="14596" max="14597" width="9" style="28"/>
    <col min="14598" max="14598" width="11.125" style="28" bestFit="1" customWidth="1"/>
    <col min="14599" max="14599" width="12.5" style="28" customWidth="1"/>
    <col min="14600" max="14602" width="14.125" style="28" customWidth="1"/>
    <col min="14603" max="14603" width="14.5" style="28" customWidth="1"/>
    <col min="14604" max="14604" width="30.5" style="28" customWidth="1"/>
    <col min="14605" max="14605" width="13.25" style="28" customWidth="1"/>
    <col min="14606" max="14606" width="11.5" style="28" bestFit="1" customWidth="1"/>
    <col min="14607" max="14607" width="8.625" style="28" bestFit="1" customWidth="1"/>
    <col min="14608" max="14848" width="9" style="28"/>
    <col min="14849" max="14849" width="6.5" style="28" customWidth="1"/>
    <col min="14850" max="14850" width="41.5" style="28" customWidth="1"/>
    <col min="14851" max="14851" width="21.875" style="28" customWidth="1"/>
    <col min="14852" max="14853" width="9" style="28"/>
    <col min="14854" max="14854" width="11.125" style="28" bestFit="1" customWidth="1"/>
    <col min="14855" max="14855" width="12.5" style="28" customWidth="1"/>
    <col min="14856" max="14858" width="14.125" style="28" customWidth="1"/>
    <col min="14859" max="14859" width="14.5" style="28" customWidth="1"/>
    <col min="14860" max="14860" width="30.5" style="28" customWidth="1"/>
    <col min="14861" max="14861" width="13.25" style="28" customWidth="1"/>
    <col min="14862" max="14862" width="11.5" style="28" bestFit="1" customWidth="1"/>
    <col min="14863" max="14863" width="8.625" style="28" bestFit="1" customWidth="1"/>
    <col min="14864" max="15104" width="9" style="28"/>
    <col min="15105" max="15105" width="6.5" style="28" customWidth="1"/>
    <col min="15106" max="15106" width="41.5" style="28" customWidth="1"/>
    <col min="15107" max="15107" width="21.875" style="28" customWidth="1"/>
    <col min="15108" max="15109" width="9" style="28"/>
    <col min="15110" max="15110" width="11.125" style="28" bestFit="1" customWidth="1"/>
    <col min="15111" max="15111" width="12.5" style="28" customWidth="1"/>
    <col min="15112" max="15114" width="14.125" style="28" customWidth="1"/>
    <col min="15115" max="15115" width="14.5" style="28" customWidth="1"/>
    <col min="15116" max="15116" width="30.5" style="28" customWidth="1"/>
    <col min="15117" max="15117" width="13.25" style="28" customWidth="1"/>
    <col min="15118" max="15118" width="11.5" style="28" bestFit="1" customWidth="1"/>
    <col min="15119" max="15119" width="8.625" style="28" bestFit="1" customWidth="1"/>
    <col min="15120" max="15360" width="9" style="28"/>
    <col min="15361" max="15361" width="6.5" style="28" customWidth="1"/>
    <col min="15362" max="15362" width="41.5" style="28" customWidth="1"/>
    <col min="15363" max="15363" width="21.875" style="28" customWidth="1"/>
    <col min="15364" max="15365" width="9" style="28"/>
    <col min="15366" max="15366" width="11.125" style="28" bestFit="1" customWidth="1"/>
    <col min="15367" max="15367" width="12.5" style="28" customWidth="1"/>
    <col min="15368" max="15370" width="14.125" style="28" customWidth="1"/>
    <col min="15371" max="15371" width="14.5" style="28" customWidth="1"/>
    <col min="15372" max="15372" width="30.5" style="28" customWidth="1"/>
    <col min="15373" max="15373" width="13.25" style="28" customWidth="1"/>
    <col min="15374" max="15374" width="11.5" style="28" bestFit="1" customWidth="1"/>
    <col min="15375" max="15375" width="8.625" style="28" bestFit="1" customWidth="1"/>
    <col min="15376" max="15616" width="9" style="28"/>
    <col min="15617" max="15617" width="6.5" style="28" customWidth="1"/>
    <col min="15618" max="15618" width="41.5" style="28" customWidth="1"/>
    <col min="15619" max="15619" width="21.875" style="28" customWidth="1"/>
    <col min="15620" max="15621" width="9" style="28"/>
    <col min="15622" max="15622" width="11.125" style="28" bestFit="1" customWidth="1"/>
    <col min="15623" max="15623" width="12.5" style="28" customWidth="1"/>
    <col min="15624" max="15626" width="14.125" style="28" customWidth="1"/>
    <col min="15627" max="15627" width="14.5" style="28" customWidth="1"/>
    <col min="15628" max="15628" width="30.5" style="28" customWidth="1"/>
    <col min="15629" max="15629" width="13.25" style="28" customWidth="1"/>
    <col min="15630" max="15630" width="11.5" style="28" bestFit="1" customWidth="1"/>
    <col min="15631" max="15631" width="8.625" style="28" bestFit="1" customWidth="1"/>
    <col min="15632" max="15872" width="9" style="28"/>
    <col min="15873" max="15873" width="6.5" style="28" customWidth="1"/>
    <col min="15874" max="15874" width="41.5" style="28" customWidth="1"/>
    <col min="15875" max="15875" width="21.875" style="28" customWidth="1"/>
    <col min="15876" max="15877" width="9" style="28"/>
    <col min="15878" max="15878" width="11.125" style="28" bestFit="1" customWidth="1"/>
    <col min="15879" max="15879" width="12.5" style="28" customWidth="1"/>
    <col min="15880" max="15882" width="14.125" style="28" customWidth="1"/>
    <col min="15883" max="15883" width="14.5" style="28" customWidth="1"/>
    <col min="15884" max="15884" width="30.5" style="28" customWidth="1"/>
    <col min="15885" max="15885" width="13.25" style="28" customWidth="1"/>
    <col min="15886" max="15886" width="11.5" style="28" bestFit="1" customWidth="1"/>
    <col min="15887" max="15887" width="8.625" style="28" bestFit="1" customWidth="1"/>
    <col min="15888" max="16128" width="9" style="28"/>
    <col min="16129" max="16129" width="6.5" style="28" customWidth="1"/>
    <col min="16130" max="16130" width="41.5" style="28" customWidth="1"/>
    <col min="16131" max="16131" width="21.875" style="28" customWidth="1"/>
    <col min="16132" max="16133" width="9" style="28"/>
    <col min="16134" max="16134" width="11.125" style="28" bestFit="1" customWidth="1"/>
    <col min="16135" max="16135" width="12.5" style="28" customWidth="1"/>
    <col min="16136" max="16138" width="14.125" style="28" customWidth="1"/>
    <col min="16139" max="16139" width="14.5" style="28" customWidth="1"/>
    <col min="16140" max="16140" width="30.5" style="28" customWidth="1"/>
    <col min="16141" max="16141" width="13.25" style="28" customWidth="1"/>
    <col min="16142" max="16142" width="11.5" style="28" bestFit="1" customWidth="1"/>
    <col min="16143" max="16143" width="8.625" style="28" bestFit="1" customWidth="1"/>
    <col min="16144" max="16384" width="9" style="28"/>
  </cols>
  <sheetData>
    <row r="1" spans="1:15" ht="23.25">
      <c r="F1" s="301" t="s">
        <v>229</v>
      </c>
      <c r="G1" s="301"/>
    </row>
    <row r="2" spans="1:15" ht="18.75" customHeight="1">
      <c r="A2" s="25"/>
      <c r="B2" s="25"/>
      <c r="C2" s="25"/>
      <c r="D2" s="25"/>
      <c r="E2" s="25"/>
      <c r="F2" s="25"/>
      <c r="G2" s="25"/>
      <c r="H2" s="26"/>
      <c r="I2" s="287" t="s">
        <v>47</v>
      </c>
      <c r="J2" s="287"/>
      <c r="K2" s="287"/>
      <c r="L2" s="287"/>
      <c r="M2" s="27"/>
      <c r="N2" s="27"/>
      <c r="O2" s="27"/>
    </row>
    <row r="3" spans="1:15" ht="33" customHeight="1">
      <c r="A3" s="25"/>
      <c r="B3" s="25"/>
      <c r="C3" s="25"/>
      <c r="D3" s="25"/>
      <c r="E3" s="25"/>
      <c r="F3" s="25"/>
      <c r="G3" s="25"/>
      <c r="H3" s="25"/>
      <c r="I3" s="288" t="s">
        <v>203</v>
      </c>
      <c r="J3" s="288"/>
      <c r="K3" s="288"/>
      <c r="L3" s="288"/>
      <c r="M3" s="27"/>
      <c r="N3" s="27"/>
      <c r="O3" s="27"/>
    </row>
    <row r="4" spans="1: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7"/>
      <c r="N4" s="27"/>
      <c r="O4" s="27"/>
    </row>
    <row r="5" spans="1:15" ht="18.75">
      <c r="A5" s="289" t="s">
        <v>202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</row>
    <row r="6" spans="1: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5" ht="31.5" customHeight="1">
      <c r="A7" s="267" t="s">
        <v>4</v>
      </c>
      <c r="B7" s="290" t="s">
        <v>58</v>
      </c>
      <c r="C7" s="290" t="s">
        <v>59</v>
      </c>
      <c r="D7" s="291" t="s">
        <v>6</v>
      </c>
      <c r="E7" s="291"/>
      <c r="F7" s="291"/>
      <c r="G7" s="291"/>
      <c r="H7" s="292" t="s">
        <v>60</v>
      </c>
      <c r="I7" s="292"/>
      <c r="J7" s="292"/>
      <c r="K7" s="293"/>
      <c r="L7" s="290" t="s">
        <v>61</v>
      </c>
      <c r="M7" s="29"/>
      <c r="N7" s="29"/>
    </row>
    <row r="8" spans="1:15" ht="31.5">
      <c r="A8" s="269"/>
      <c r="B8" s="290"/>
      <c r="C8" s="290"/>
      <c r="D8" s="30" t="s">
        <v>7</v>
      </c>
      <c r="E8" s="30" t="s">
        <v>8</v>
      </c>
      <c r="F8" s="30" t="s">
        <v>9</v>
      </c>
      <c r="G8" s="30" t="s">
        <v>10</v>
      </c>
      <c r="H8" s="161" t="s">
        <v>160</v>
      </c>
      <c r="I8" s="161" t="s">
        <v>163</v>
      </c>
      <c r="J8" s="161" t="s">
        <v>175</v>
      </c>
      <c r="K8" s="31" t="s">
        <v>198</v>
      </c>
      <c r="L8" s="290"/>
      <c r="N8" s="28" t="s">
        <v>62</v>
      </c>
    </row>
    <row r="9" spans="1:15" ht="30.75" customHeight="1">
      <c r="A9" s="32">
        <v>1</v>
      </c>
      <c r="B9" s="307" t="s">
        <v>89</v>
      </c>
      <c r="C9" s="308"/>
      <c r="D9" s="308"/>
      <c r="E9" s="308"/>
      <c r="F9" s="308"/>
      <c r="G9" s="308"/>
      <c r="H9" s="308"/>
      <c r="I9" s="308"/>
      <c r="J9" s="308"/>
      <c r="K9" s="309"/>
      <c r="L9" s="36" t="s">
        <v>63</v>
      </c>
      <c r="M9" s="37"/>
    </row>
    <row r="10" spans="1:15" s="39" customFormat="1" ht="26.25" customHeight="1">
      <c r="A10" s="32">
        <f>A9+1</f>
        <v>2</v>
      </c>
      <c r="B10" s="310" t="s">
        <v>90</v>
      </c>
      <c r="C10" s="311"/>
      <c r="D10" s="311"/>
      <c r="E10" s="311"/>
      <c r="F10" s="311"/>
      <c r="G10" s="311"/>
      <c r="H10" s="311"/>
      <c r="I10" s="311"/>
      <c r="J10" s="311"/>
      <c r="K10" s="312"/>
      <c r="L10" s="36" t="s">
        <v>63</v>
      </c>
    </row>
    <row r="11" spans="1:15">
      <c r="A11" s="241">
        <f>A10+1</f>
        <v>3</v>
      </c>
      <c r="B11" s="244" t="s">
        <v>91</v>
      </c>
      <c r="C11" s="40" t="s">
        <v>63</v>
      </c>
      <c r="D11" s="125" t="s">
        <v>63</v>
      </c>
      <c r="E11" s="125" t="s">
        <v>63</v>
      </c>
      <c r="F11" s="42" t="s">
        <v>63</v>
      </c>
      <c r="G11" s="125" t="s">
        <v>63</v>
      </c>
      <c r="H11" s="43">
        <v>0</v>
      </c>
      <c r="I11" s="43">
        <v>0</v>
      </c>
      <c r="J11" s="43">
        <v>0</v>
      </c>
      <c r="K11" s="44">
        <f t="shared" ref="K11:K14" si="0">SUM(H11:J11)</f>
        <v>0</v>
      </c>
      <c r="L11" s="284" t="s">
        <v>63</v>
      </c>
    </row>
    <row r="12" spans="1:15" s="210" customFormat="1">
      <c r="A12" s="243"/>
      <c r="B12" s="246"/>
      <c r="C12" s="302" t="s">
        <v>70</v>
      </c>
      <c r="D12" s="303"/>
      <c r="E12" s="303"/>
      <c r="F12" s="303"/>
      <c r="G12" s="304"/>
      <c r="H12" s="208">
        <f>SUM(H11)</f>
        <v>0</v>
      </c>
      <c r="I12" s="208">
        <f>SUM(I11)</f>
        <v>0</v>
      </c>
      <c r="J12" s="208">
        <f>SUM(J11)</f>
        <v>0</v>
      </c>
      <c r="K12" s="209">
        <f t="shared" si="0"/>
        <v>0</v>
      </c>
      <c r="L12" s="285"/>
    </row>
    <row r="13" spans="1:15" ht="109.5" customHeight="1">
      <c r="A13" s="241">
        <f>A11+1</f>
        <v>4</v>
      </c>
      <c r="B13" s="244" t="s">
        <v>92</v>
      </c>
      <c r="C13" s="40" t="s">
        <v>63</v>
      </c>
      <c r="D13" s="230" t="s">
        <v>63</v>
      </c>
      <c r="E13" s="230" t="s">
        <v>63</v>
      </c>
      <c r="F13" s="229" t="s">
        <v>63</v>
      </c>
      <c r="G13" s="125" t="s">
        <v>63</v>
      </c>
      <c r="H13" s="43">
        <v>0</v>
      </c>
      <c r="I13" s="43">
        <v>0</v>
      </c>
      <c r="J13" s="43">
        <v>0</v>
      </c>
      <c r="K13" s="44">
        <f t="shared" si="0"/>
        <v>0</v>
      </c>
      <c r="L13" s="285"/>
    </row>
    <row r="14" spans="1:15" s="210" customFormat="1" ht="21" customHeight="1">
      <c r="A14" s="243"/>
      <c r="B14" s="246"/>
      <c r="C14" s="314" t="s">
        <v>71</v>
      </c>
      <c r="D14" s="314"/>
      <c r="E14" s="314"/>
      <c r="F14" s="314"/>
      <c r="G14" s="314"/>
      <c r="H14" s="208">
        <f>SUM(H13:H13)</f>
        <v>0</v>
      </c>
      <c r="I14" s="208">
        <f>SUM(I13:I13)</f>
        <v>0</v>
      </c>
      <c r="J14" s="208">
        <f>SUM(J13:J13)</f>
        <v>0</v>
      </c>
      <c r="K14" s="209">
        <f t="shared" si="0"/>
        <v>0</v>
      </c>
      <c r="L14" s="285"/>
    </row>
    <row r="15" spans="1:15" s="202" customFormat="1" ht="31.5">
      <c r="A15" s="196">
        <f>A13+1</f>
        <v>5</v>
      </c>
      <c r="B15" s="197" t="s">
        <v>72</v>
      </c>
      <c r="C15" s="198" t="s">
        <v>63</v>
      </c>
      <c r="D15" s="199" t="s">
        <v>63</v>
      </c>
      <c r="E15" s="199" t="s">
        <v>63</v>
      </c>
      <c r="F15" s="199" t="s">
        <v>63</v>
      </c>
      <c r="G15" s="199" t="s">
        <v>63</v>
      </c>
      <c r="H15" s="200">
        <f>H12+H14</f>
        <v>0</v>
      </c>
      <c r="I15" s="200">
        <f t="shared" ref="I15:K15" si="1">I12+I14</f>
        <v>0</v>
      </c>
      <c r="J15" s="200">
        <f t="shared" si="1"/>
        <v>0</v>
      </c>
      <c r="K15" s="200">
        <f t="shared" si="1"/>
        <v>0</v>
      </c>
      <c r="L15" s="198" t="s">
        <v>63</v>
      </c>
    </row>
    <row r="16" spans="1:15">
      <c r="B16" s="54"/>
      <c r="C16" s="55"/>
      <c r="D16" s="56"/>
      <c r="E16" s="56"/>
      <c r="F16" s="56"/>
      <c r="G16" s="56"/>
      <c r="H16" s="57"/>
      <c r="I16" s="57"/>
      <c r="J16" s="57"/>
      <c r="K16" s="57"/>
      <c r="L16" s="55"/>
    </row>
    <row r="17" spans="2:13" ht="18.75">
      <c r="B17" s="270"/>
      <c r="C17" s="270"/>
      <c r="D17" s="270"/>
      <c r="E17" s="58"/>
      <c r="F17" s="58"/>
      <c r="G17" s="58"/>
      <c r="H17" s="59"/>
      <c r="I17" s="59"/>
      <c r="J17" s="60"/>
      <c r="K17" s="61"/>
      <c r="L17" s="271"/>
      <c r="M17" s="271"/>
    </row>
    <row r="18" spans="2:13" ht="18.75">
      <c r="B18" s="25"/>
      <c r="C18" s="25"/>
      <c r="D18" s="62"/>
      <c r="E18" s="62"/>
      <c r="F18" s="62"/>
      <c r="G18" s="62"/>
      <c r="H18" s="63"/>
      <c r="I18" s="63"/>
      <c r="J18" s="63"/>
      <c r="K18" s="64"/>
      <c r="L18" s="25"/>
    </row>
    <row r="19" spans="2:13" ht="18.75">
      <c r="B19" s="25"/>
      <c r="C19" s="25"/>
      <c r="D19" s="62"/>
      <c r="E19" s="62"/>
      <c r="F19" s="62"/>
      <c r="G19" s="62"/>
      <c r="H19" s="65"/>
      <c r="I19" s="65"/>
      <c r="J19" s="65"/>
      <c r="K19" s="64"/>
      <c r="L19" s="25"/>
    </row>
    <row r="20" spans="2:13" ht="18.75">
      <c r="B20" s="25"/>
      <c r="C20" s="25"/>
      <c r="D20" s="62"/>
      <c r="E20" s="62"/>
      <c r="F20" s="62"/>
      <c r="G20" s="62"/>
      <c r="H20" s="65"/>
      <c r="I20" s="65"/>
      <c r="J20" s="66"/>
      <c r="K20" s="64"/>
      <c r="L20" s="25"/>
    </row>
    <row r="21" spans="2:13" ht="18.75">
      <c r="B21" s="25"/>
      <c r="C21" s="25"/>
      <c r="D21" s="62"/>
      <c r="E21" s="62"/>
      <c r="F21" s="62"/>
      <c r="G21" s="62"/>
      <c r="H21" s="65"/>
      <c r="I21" s="65"/>
      <c r="J21" s="65"/>
      <c r="K21" s="64"/>
      <c r="L21" s="25"/>
    </row>
    <row r="22" spans="2:13" ht="18.75">
      <c r="B22" s="25"/>
      <c r="C22" s="25"/>
      <c r="D22" s="62"/>
      <c r="E22" s="62"/>
      <c r="F22" s="62"/>
      <c r="G22" s="62"/>
      <c r="H22" s="66"/>
      <c r="I22" s="65"/>
      <c r="J22" s="66"/>
      <c r="K22" s="64"/>
      <c r="L22" s="25"/>
    </row>
    <row r="23" spans="2:13">
      <c r="B23" s="25"/>
      <c r="C23" s="25"/>
      <c r="D23" s="62"/>
      <c r="E23" s="62"/>
      <c r="F23" s="62"/>
      <c r="G23" s="62"/>
      <c r="H23" s="67"/>
      <c r="I23" s="67"/>
      <c r="J23" s="67"/>
      <c r="K23" s="64"/>
      <c r="L23" s="25"/>
    </row>
    <row r="24" spans="2:13">
      <c r="B24" s="25"/>
      <c r="C24" s="25"/>
      <c r="D24" s="62"/>
      <c r="E24" s="62"/>
      <c r="F24" s="62"/>
      <c r="G24" s="62"/>
      <c r="H24" s="67"/>
      <c r="I24" s="64"/>
      <c r="J24" s="64"/>
      <c r="K24" s="64"/>
      <c r="L24" s="25"/>
    </row>
    <row r="25" spans="2:13">
      <c r="B25" s="25"/>
      <c r="C25" s="25"/>
      <c r="D25" s="62"/>
      <c r="E25" s="62"/>
      <c r="F25" s="62"/>
      <c r="G25" s="62"/>
      <c r="H25" s="67"/>
      <c r="I25" s="64"/>
      <c r="J25" s="64"/>
      <c r="K25" s="64"/>
      <c r="L25" s="25"/>
    </row>
    <row r="26" spans="2:13">
      <c r="B26" s="25"/>
      <c r="C26" s="25"/>
      <c r="D26" s="62"/>
      <c r="E26" s="62"/>
      <c r="F26" s="62"/>
      <c r="G26" s="62"/>
      <c r="H26" s="64"/>
      <c r="I26" s="64"/>
      <c r="J26" s="64"/>
      <c r="K26" s="64"/>
      <c r="L26" s="25"/>
    </row>
    <row r="27" spans="2:13">
      <c r="B27" s="25"/>
      <c r="C27" s="25"/>
      <c r="D27" s="62"/>
      <c r="E27" s="62"/>
      <c r="F27" s="62"/>
      <c r="G27" s="62"/>
      <c r="H27" s="64"/>
      <c r="I27" s="64"/>
      <c r="J27" s="64"/>
      <c r="K27" s="64"/>
      <c r="L27" s="25"/>
    </row>
    <row r="28" spans="2:13">
      <c r="B28" s="25"/>
      <c r="C28" s="25"/>
      <c r="D28" s="62"/>
      <c r="E28" s="62"/>
      <c r="F28" s="62"/>
      <c r="G28" s="62"/>
      <c r="H28" s="67"/>
      <c r="I28" s="64"/>
      <c r="J28" s="64"/>
      <c r="K28" s="64"/>
      <c r="L28" s="25"/>
    </row>
    <row r="29" spans="2:13">
      <c r="B29" s="25"/>
      <c r="C29" s="25"/>
      <c r="D29" s="62"/>
      <c r="E29" s="62"/>
      <c r="F29" s="62"/>
      <c r="G29" s="62"/>
      <c r="H29" s="64"/>
      <c r="I29" s="64"/>
      <c r="J29" s="64"/>
      <c r="K29" s="64"/>
      <c r="L29" s="25"/>
    </row>
    <row r="30" spans="2:13">
      <c r="B30" s="25"/>
      <c r="C30" s="25"/>
      <c r="D30" s="62"/>
      <c r="E30" s="62"/>
      <c r="F30" s="62"/>
      <c r="G30" s="62"/>
      <c r="H30" s="64"/>
      <c r="I30" s="64"/>
      <c r="J30" s="64"/>
      <c r="K30" s="64"/>
      <c r="L30" s="25"/>
    </row>
    <row r="31" spans="2:13">
      <c r="B31" s="25"/>
      <c r="C31" s="25"/>
      <c r="D31" s="62"/>
      <c r="E31" s="62"/>
      <c r="F31" s="62"/>
      <c r="G31" s="62"/>
      <c r="H31" s="64"/>
      <c r="I31" s="64"/>
      <c r="J31" s="64"/>
      <c r="K31" s="64"/>
      <c r="L31" s="25"/>
    </row>
    <row r="32" spans="2:13">
      <c r="B32" s="25"/>
      <c r="C32" s="25"/>
      <c r="D32" s="62"/>
      <c r="E32" s="62"/>
      <c r="F32" s="62"/>
      <c r="G32" s="62"/>
      <c r="H32" s="64"/>
      <c r="I32" s="64"/>
      <c r="J32" s="64"/>
      <c r="K32" s="64"/>
      <c r="L32" s="25"/>
    </row>
    <row r="33" spans="2:12">
      <c r="B33" s="25"/>
      <c r="C33" s="25"/>
      <c r="D33" s="62"/>
      <c r="E33" s="62"/>
      <c r="F33" s="62"/>
      <c r="G33" s="62"/>
      <c r="H33" s="64"/>
      <c r="I33" s="64"/>
      <c r="J33" s="64"/>
      <c r="K33" s="64"/>
      <c r="L33" s="25"/>
    </row>
    <row r="34" spans="2:12">
      <c r="B34" s="25"/>
      <c r="C34" s="25"/>
      <c r="D34" s="62"/>
      <c r="E34" s="62"/>
      <c r="F34" s="62"/>
      <c r="G34" s="62"/>
      <c r="H34" s="64"/>
      <c r="I34" s="64"/>
      <c r="J34" s="64"/>
      <c r="K34" s="64"/>
      <c r="L34" s="25"/>
    </row>
    <row r="35" spans="2:12">
      <c r="B35" s="25"/>
      <c r="C35" s="25"/>
      <c r="D35" s="62"/>
      <c r="E35" s="62"/>
      <c r="F35" s="62"/>
      <c r="G35" s="62"/>
      <c r="H35" s="64"/>
      <c r="I35" s="64"/>
      <c r="J35" s="64"/>
      <c r="K35" s="64"/>
      <c r="L35" s="25"/>
    </row>
    <row r="36" spans="2:12">
      <c r="B36" s="25"/>
      <c r="C36" s="25"/>
      <c r="D36" s="62"/>
      <c r="E36" s="62"/>
      <c r="F36" s="62"/>
      <c r="G36" s="62"/>
      <c r="H36" s="64"/>
      <c r="I36" s="64"/>
      <c r="J36" s="64"/>
      <c r="K36" s="64"/>
      <c r="L36" s="25"/>
    </row>
    <row r="37" spans="2:12">
      <c r="B37" s="25"/>
      <c r="C37" s="25"/>
      <c r="D37" s="62"/>
      <c r="E37" s="62"/>
      <c r="F37" s="62"/>
      <c r="G37" s="62"/>
      <c r="H37" s="64"/>
      <c r="I37" s="64"/>
      <c r="J37" s="64"/>
      <c r="K37" s="64"/>
      <c r="L37" s="25"/>
    </row>
    <row r="38" spans="2:12">
      <c r="B38" s="25"/>
      <c r="C38" s="25"/>
      <c r="D38" s="62"/>
      <c r="E38" s="62"/>
      <c r="F38" s="62"/>
      <c r="G38" s="62"/>
      <c r="H38" s="64"/>
      <c r="I38" s="64"/>
      <c r="J38" s="64"/>
      <c r="K38" s="64"/>
      <c r="L38" s="25"/>
    </row>
    <row r="39" spans="2:12">
      <c r="B39" s="25"/>
      <c r="C39" s="25"/>
      <c r="D39" s="62"/>
      <c r="E39" s="62"/>
      <c r="F39" s="62"/>
      <c r="G39" s="62"/>
      <c r="H39" s="64"/>
      <c r="I39" s="64"/>
      <c r="J39" s="64"/>
      <c r="K39" s="64"/>
      <c r="L39" s="25"/>
    </row>
    <row r="40" spans="2:12">
      <c r="B40" s="25"/>
      <c r="C40" s="25"/>
      <c r="D40" s="62"/>
      <c r="E40" s="62"/>
      <c r="F40" s="62"/>
      <c r="G40" s="62"/>
      <c r="H40" s="64"/>
      <c r="I40" s="64"/>
      <c r="J40" s="64"/>
      <c r="K40" s="64"/>
      <c r="L40" s="25"/>
    </row>
    <row r="41" spans="2:12">
      <c r="B41" s="25"/>
      <c r="C41" s="25"/>
      <c r="D41" s="62"/>
      <c r="E41" s="62"/>
      <c r="F41" s="62"/>
      <c r="G41" s="62"/>
      <c r="H41" s="64"/>
      <c r="I41" s="64"/>
      <c r="J41" s="64"/>
      <c r="K41" s="64"/>
      <c r="L41" s="25"/>
    </row>
    <row r="42" spans="2:12">
      <c r="B42" s="25"/>
      <c r="C42" s="25"/>
      <c r="D42" s="62"/>
      <c r="E42" s="62"/>
      <c r="F42" s="62"/>
      <c r="G42" s="62"/>
      <c r="H42" s="64"/>
      <c r="I42" s="64"/>
      <c r="J42" s="64"/>
      <c r="K42" s="64"/>
      <c r="L42" s="25"/>
    </row>
    <row r="43" spans="2:12">
      <c r="B43" s="25"/>
      <c r="C43" s="25"/>
      <c r="D43" s="62"/>
      <c r="E43" s="62"/>
      <c r="F43" s="62"/>
      <c r="G43" s="62"/>
      <c r="H43" s="64"/>
      <c r="I43" s="64"/>
      <c r="J43" s="64"/>
      <c r="K43" s="64"/>
      <c r="L43" s="25"/>
    </row>
    <row r="44" spans="2:12">
      <c r="B44" s="25"/>
      <c r="C44" s="25"/>
      <c r="D44" s="62"/>
      <c r="E44" s="62"/>
      <c r="F44" s="62"/>
      <c r="G44" s="62"/>
      <c r="H44" s="64"/>
      <c r="I44" s="64"/>
      <c r="J44" s="64"/>
      <c r="K44" s="64"/>
      <c r="L44" s="25"/>
    </row>
    <row r="45" spans="2:12">
      <c r="B45" s="25"/>
      <c r="C45" s="25"/>
      <c r="D45" s="62"/>
      <c r="E45" s="62"/>
      <c r="F45" s="62"/>
      <c r="G45" s="62"/>
      <c r="H45" s="64"/>
      <c r="I45" s="64"/>
      <c r="J45" s="64"/>
      <c r="K45" s="64"/>
      <c r="L45" s="25"/>
    </row>
    <row r="46" spans="2:12">
      <c r="B46" s="25"/>
      <c r="C46" s="25"/>
      <c r="D46" s="62"/>
      <c r="E46" s="62"/>
      <c r="F46" s="62"/>
      <c r="G46" s="62"/>
      <c r="H46" s="64"/>
      <c r="I46" s="64"/>
      <c r="J46" s="64"/>
      <c r="K46" s="64"/>
      <c r="L46" s="25"/>
    </row>
    <row r="47" spans="2:12">
      <c r="B47" s="25"/>
      <c r="C47" s="25"/>
      <c r="D47" s="62"/>
      <c r="E47" s="62"/>
      <c r="F47" s="62"/>
      <c r="G47" s="62"/>
      <c r="H47" s="64"/>
      <c r="I47" s="64"/>
      <c r="J47" s="64"/>
      <c r="K47" s="64"/>
      <c r="L47" s="25"/>
    </row>
    <row r="48" spans="2:12">
      <c r="B48" s="25"/>
      <c r="C48" s="25"/>
      <c r="D48" s="62"/>
      <c r="E48" s="62"/>
      <c r="F48" s="62"/>
      <c r="G48" s="62"/>
      <c r="H48" s="64"/>
      <c r="I48" s="64"/>
      <c r="J48" s="64"/>
      <c r="K48" s="64"/>
      <c r="L48" s="25"/>
    </row>
    <row r="49" spans="2:12">
      <c r="B49" s="25"/>
      <c r="C49" s="25"/>
      <c r="D49" s="62"/>
      <c r="E49" s="62"/>
      <c r="F49" s="62"/>
      <c r="G49" s="62"/>
      <c r="H49" s="64"/>
      <c r="I49" s="64"/>
      <c r="J49" s="64"/>
      <c r="K49" s="64"/>
      <c r="L49" s="25"/>
    </row>
    <row r="50" spans="2:12">
      <c r="B50" s="25"/>
      <c r="C50" s="25"/>
      <c r="D50" s="62"/>
      <c r="E50" s="62"/>
      <c r="F50" s="62"/>
      <c r="G50" s="62"/>
      <c r="H50" s="64"/>
      <c r="I50" s="64"/>
      <c r="J50" s="64"/>
      <c r="K50" s="64"/>
      <c r="L50" s="25"/>
    </row>
    <row r="51" spans="2:12">
      <c r="B51" s="25"/>
      <c r="C51" s="25"/>
      <c r="D51" s="62"/>
      <c r="E51" s="62"/>
      <c r="F51" s="62"/>
      <c r="G51" s="62"/>
      <c r="H51" s="64"/>
      <c r="I51" s="64"/>
      <c r="J51" s="64"/>
      <c r="K51" s="64"/>
      <c r="L51" s="25"/>
    </row>
    <row r="52" spans="2:12">
      <c r="B52" s="25"/>
      <c r="C52" s="25"/>
      <c r="D52" s="62"/>
      <c r="E52" s="62"/>
      <c r="F52" s="62"/>
      <c r="G52" s="62"/>
      <c r="H52" s="64"/>
      <c r="I52" s="64"/>
      <c r="J52" s="64"/>
      <c r="K52" s="64"/>
      <c r="L52" s="25"/>
    </row>
    <row r="53" spans="2:12">
      <c r="B53" s="25"/>
      <c r="C53" s="25"/>
      <c r="D53" s="62"/>
      <c r="E53" s="62"/>
      <c r="F53" s="62"/>
      <c r="G53" s="62"/>
      <c r="H53" s="64"/>
      <c r="I53" s="64"/>
      <c r="J53" s="64"/>
      <c r="K53" s="64"/>
      <c r="L53" s="25"/>
    </row>
    <row r="54" spans="2:12">
      <c r="B54" s="25"/>
      <c r="C54" s="25"/>
      <c r="D54" s="62"/>
      <c r="E54" s="62"/>
      <c r="F54" s="62"/>
      <c r="G54" s="62"/>
      <c r="H54" s="64"/>
      <c r="I54" s="64"/>
      <c r="J54" s="64"/>
      <c r="K54" s="64"/>
      <c r="L54" s="25"/>
    </row>
    <row r="55" spans="2:12">
      <c r="B55" s="25"/>
      <c r="C55" s="25"/>
      <c r="D55" s="62"/>
      <c r="E55" s="62"/>
      <c r="F55" s="62"/>
      <c r="G55" s="62"/>
      <c r="H55" s="64"/>
      <c r="I55" s="64"/>
      <c r="J55" s="64"/>
      <c r="K55" s="64"/>
      <c r="L55" s="25"/>
    </row>
    <row r="56" spans="2:12">
      <c r="B56" s="25"/>
      <c r="C56" s="25"/>
      <c r="D56" s="62"/>
      <c r="E56" s="62"/>
      <c r="F56" s="62"/>
      <c r="G56" s="62"/>
      <c r="H56" s="64"/>
      <c r="I56" s="64"/>
      <c r="J56" s="64"/>
      <c r="K56" s="64"/>
      <c r="L56" s="25"/>
    </row>
    <row r="57" spans="2:12">
      <c r="B57" s="25"/>
      <c r="C57" s="25"/>
      <c r="D57" s="62"/>
      <c r="E57" s="62"/>
      <c r="F57" s="62"/>
      <c r="G57" s="62"/>
      <c r="H57" s="64"/>
      <c r="I57" s="64"/>
      <c r="J57" s="64"/>
      <c r="K57" s="64"/>
      <c r="L57" s="25"/>
    </row>
    <row r="58" spans="2:12">
      <c r="B58" s="25"/>
      <c r="C58" s="25"/>
      <c r="D58" s="62"/>
      <c r="E58" s="62"/>
      <c r="F58" s="62"/>
      <c r="G58" s="62"/>
      <c r="H58" s="64"/>
      <c r="I58" s="64"/>
      <c r="J58" s="64"/>
      <c r="K58" s="64"/>
      <c r="L58" s="25"/>
    </row>
    <row r="59" spans="2:12">
      <c r="B59" s="25"/>
      <c r="C59" s="25"/>
      <c r="D59" s="62"/>
      <c r="E59" s="62"/>
      <c r="F59" s="62"/>
      <c r="G59" s="62"/>
      <c r="H59" s="64"/>
      <c r="I59" s="64"/>
      <c r="J59" s="64"/>
      <c r="K59" s="64"/>
      <c r="L59" s="25"/>
    </row>
    <row r="60" spans="2:12">
      <c r="B60" s="25"/>
      <c r="C60" s="25"/>
      <c r="D60" s="62"/>
      <c r="E60" s="62"/>
      <c r="F60" s="62"/>
      <c r="G60" s="62"/>
      <c r="H60" s="64"/>
      <c r="I60" s="64"/>
      <c r="J60" s="64"/>
      <c r="K60" s="64"/>
      <c r="L60" s="25"/>
    </row>
    <row r="61" spans="2:12">
      <c r="B61" s="25"/>
      <c r="C61" s="25"/>
      <c r="D61" s="62"/>
      <c r="E61" s="62"/>
      <c r="F61" s="62"/>
      <c r="G61" s="62"/>
      <c r="H61" s="64"/>
      <c r="I61" s="64"/>
      <c r="J61" s="64"/>
      <c r="K61" s="64"/>
      <c r="L61" s="25"/>
    </row>
    <row r="62" spans="2:12">
      <c r="B62" s="25"/>
      <c r="C62" s="25"/>
      <c r="D62" s="62"/>
      <c r="E62" s="62"/>
      <c r="F62" s="62"/>
      <c r="G62" s="62"/>
      <c r="H62" s="64"/>
      <c r="I62" s="64"/>
      <c r="J62" s="64"/>
      <c r="K62" s="64"/>
      <c r="L62" s="25"/>
    </row>
    <row r="63" spans="2:12">
      <c r="B63" s="25"/>
      <c r="C63" s="25"/>
      <c r="D63" s="62"/>
      <c r="E63" s="62"/>
      <c r="F63" s="62"/>
      <c r="G63" s="62"/>
      <c r="H63" s="64"/>
      <c r="I63" s="64"/>
      <c r="J63" s="64"/>
      <c r="K63" s="64"/>
      <c r="L63" s="25"/>
    </row>
    <row r="64" spans="2:12">
      <c r="B64" s="25"/>
      <c r="C64" s="25"/>
      <c r="D64" s="62"/>
      <c r="E64" s="62"/>
      <c r="F64" s="62"/>
      <c r="G64" s="62"/>
      <c r="H64" s="64"/>
      <c r="I64" s="64"/>
      <c r="J64" s="64"/>
      <c r="K64" s="64"/>
      <c r="L64" s="25"/>
    </row>
    <row r="65" spans="2:12">
      <c r="B65" s="25"/>
      <c r="C65" s="25"/>
      <c r="D65" s="62"/>
      <c r="E65" s="62"/>
      <c r="F65" s="62"/>
      <c r="G65" s="62"/>
      <c r="H65" s="64"/>
      <c r="I65" s="64"/>
      <c r="J65" s="64"/>
      <c r="K65" s="64"/>
      <c r="L65" s="25"/>
    </row>
  </sheetData>
  <mergeCells count="21">
    <mergeCell ref="D7:G7"/>
    <mergeCell ref="H7:K7"/>
    <mergeCell ref="L7:L8"/>
    <mergeCell ref="F1:G1"/>
    <mergeCell ref="B17:D17"/>
    <mergeCell ref="L17:M17"/>
    <mergeCell ref="I2:L2"/>
    <mergeCell ref="I3:L3"/>
    <mergeCell ref="A5:L5"/>
    <mergeCell ref="A7:A8"/>
    <mergeCell ref="B7:B8"/>
    <mergeCell ref="C7:C8"/>
    <mergeCell ref="A11:A12"/>
    <mergeCell ref="B11:B12"/>
    <mergeCell ref="L11:L14"/>
    <mergeCell ref="C12:G12"/>
    <mergeCell ref="A13:A14"/>
    <mergeCell ref="B13:B14"/>
    <mergeCell ref="C14:G14"/>
    <mergeCell ref="B9:K9"/>
    <mergeCell ref="B10:K10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5"/>
  <sheetViews>
    <sheetView view="pageBreakPreview" zoomScaleNormal="100" zoomScaleSheetLayoutView="100" workbookViewId="0">
      <selection activeCell="B12" sqref="B12:M12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hidden="1" customWidth="1"/>
    <col min="6" max="6" width="0.125" customWidth="1"/>
    <col min="7" max="10" width="12" hidden="1" customWidth="1"/>
    <col min="11" max="11" width="13.5" customWidth="1"/>
    <col min="12" max="12" width="15.5" customWidth="1"/>
    <col min="13" max="13" width="17.5" customWidth="1"/>
  </cols>
  <sheetData>
    <row r="1" spans="1:17" ht="20.25">
      <c r="C1" s="315">
        <v>38</v>
      </c>
      <c r="D1" s="315"/>
    </row>
    <row r="2" spans="1:17" ht="110.25" customHeight="1">
      <c r="A2" s="2"/>
      <c r="B2" s="1"/>
      <c r="C2" s="2"/>
      <c r="D2" s="1"/>
      <c r="E2" s="235"/>
      <c r="F2" s="235"/>
      <c r="G2" s="235"/>
      <c r="H2" s="235"/>
      <c r="I2" s="235"/>
      <c r="J2" s="235"/>
      <c r="K2" s="235" t="s">
        <v>235</v>
      </c>
      <c r="L2" s="235"/>
      <c r="M2" s="235"/>
    </row>
    <row r="3" spans="1:17" ht="18.75">
      <c r="A3" s="23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8.75">
      <c r="A4" s="23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7" ht="18.75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7" ht="62.25" customHeight="1">
      <c r="A6" s="238" t="s">
        <v>205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</row>
    <row r="7" spans="1:17" ht="18.75">
      <c r="A7" s="23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7" ht="15.75" customHeight="1">
      <c r="A8" s="236" t="s">
        <v>4</v>
      </c>
      <c r="B8" s="236" t="s">
        <v>123</v>
      </c>
      <c r="C8" s="236" t="s">
        <v>48</v>
      </c>
      <c r="D8" s="236" t="s">
        <v>124</v>
      </c>
      <c r="E8" s="236" t="s">
        <v>125</v>
      </c>
      <c r="F8" s="236"/>
      <c r="G8" s="236"/>
      <c r="H8" s="236"/>
      <c r="I8" s="236"/>
      <c r="J8" s="236"/>
      <c r="K8" s="236"/>
      <c r="L8" s="236"/>
      <c r="M8" s="236"/>
    </row>
    <row r="9" spans="1:17">
      <c r="A9" s="236"/>
      <c r="B9" s="236"/>
      <c r="C9" s="236"/>
      <c r="D9" s="236"/>
      <c r="E9" s="183">
        <v>2019</v>
      </c>
      <c r="F9" s="183">
        <v>2020</v>
      </c>
      <c r="G9" s="183">
        <v>2021</v>
      </c>
      <c r="H9" s="183">
        <v>2022</v>
      </c>
      <c r="I9" s="183">
        <v>2023</v>
      </c>
      <c r="J9" s="183">
        <v>2024</v>
      </c>
      <c r="K9" s="183">
        <v>2026</v>
      </c>
      <c r="L9" s="183">
        <v>2027</v>
      </c>
      <c r="M9" s="183">
        <v>2028</v>
      </c>
    </row>
    <row r="10" spans="1:17">
      <c r="A10" s="183">
        <v>1</v>
      </c>
      <c r="B10" s="183">
        <v>2</v>
      </c>
      <c r="C10" s="183">
        <v>3</v>
      </c>
      <c r="D10" s="183">
        <v>4</v>
      </c>
      <c r="E10" s="183">
        <v>5</v>
      </c>
      <c r="F10" s="183">
        <v>5</v>
      </c>
      <c r="G10" s="183">
        <v>6</v>
      </c>
      <c r="H10" s="183">
        <v>7</v>
      </c>
      <c r="I10" s="183">
        <v>8</v>
      </c>
      <c r="J10" s="183">
        <v>9</v>
      </c>
      <c r="K10" s="183">
        <v>10</v>
      </c>
      <c r="L10" s="183">
        <v>11</v>
      </c>
      <c r="M10" s="183">
        <v>12</v>
      </c>
    </row>
    <row r="11" spans="1:17" ht="32.25" customHeight="1">
      <c r="A11" s="101">
        <v>1</v>
      </c>
      <c r="B11" s="240" t="s">
        <v>206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</row>
    <row r="12" spans="1:17" ht="36.75" customHeight="1">
      <c r="A12" s="13" t="s">
        <v>126</v>
      </c>
      <c r="B12" s="240" t="s">
        <v>145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</row>
    <row r="13" spans="1:17" ht="52.5" customHeight="1">
      <c r="A13" s="13" t="s">
        <v>128</v>
      </c>
      <c r="B13" s="102" t="s">
        <v>207</v>
      </c>
      <c r="C13" s="106" t="s">
        <v>54</v>
      </c>
      <c r="D13" s="40" t="s">
        <v>127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2</v>
      </c>
      <c r="L13" s="17">
        <v>2</v>
      </c>
      <c r="M13" s="17">
        <v>2</v>
      </c>
      <c r="O13" s="206"/>
      <c r="P13" s="206"/>
      <c r="Q13" s="206"/>
    </row>
    <row r="14" spans="1:17" ht="51.75" customHeight="1">
      <c r="A14" s="13" t="s">
        <v>130</v>
      </c>
      <c r="B14" s="102" t="s">
        <v>143</v>
      </c>
      <c r="C14" s="106" t="s">
        <v>54</v>
      </c>
      <c r="D14" s="40" t="s">
        <v>127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2</v>
      </c>
      <c r="L14" s="17">
        <v>2</v>
      </c>
      <c r="M14" s="17">
        <v>2</v>
      </c>
    </row>
    <row r="15" spans="1:17" ht="54" customHeight="1">
      <c r="A15" s="13" t="s">
        <v>134</v>
      </c>
      <c r="B15" s="102" t="s">
        <v>144</v>
      </c>
      <c r="C15" s="106" t="s">
        <v>54</v>
      </c>
      <c r="D15" s="40" t="s">
        <v>127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2</v>
      </c>
      <c r="L15" s="17">
        <v>2</v>
      </c>
      <c r="M15" s="17">
        <v>2</v>
      </c>
    </row>
  </sheetData>
  <mergeCells count="12">
    <mergeCell ref="B12:M12"/>
    <mergeCell ref="A8:A9"/>
    <mergeCell ref="B8:B9"/>
    <mergeCell ref="C8:C9"/>
    <mergeCell ref="D8:D9"/>
    <mergeCell ref="E8:M8"/>
    <mergeCell ref="C1:D1"/>
    <mergeCell ref="K2:M2"/>
    <mergeCell ref="E2:J2"/>
    <mergeCell ref="A5:M5"/>
    <mergeCell ref="B11:M11"/>
    <mergeCell ref="A6:M6"/>
  </mergeCells>
  <pageMargins left="1.1811023622047245" right="0.70866141732283472" top="0.31496062992125984" bottom="0.35433070866141736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6"/>
  <sheetViews>
    <sheetView view="pageBreakPreview" zoomScale="75" zoomScaleNormal="75" zoomScaleSheetLayoutView="75" workbookViewId="0">
      <selection activeCell="L12" sqref="L12:L15"/>
    </sheetView>
  </sheetViews>
  <sheetFormatPr defaultRowHeight="15.75"/>
  <cols>
    <col min="1" max="1" width="6.5" style="53" customWidth="1"/>
    <col min="2" max="2" width="41.5" style="28" customWidth="1"/>
    <col min="3" max="3" width="21.875" style="28" customWidth="1"/>
    <col min="4" max="5" width="9" style="68"/>
    <col min="6" max="6" width="11.125" style="68" bestFit="1" customWidth="1"/>
    <col min="7" max="7" width="12.5" style="68" customWidth="1"/>
    <col min="8" max="10" width="14.125" style="69" customWidth="1"/>
    <col min="11" max="11" width="14.5" style="69" customWidth="1"/>
    <col min="12" max="12" width="30.5" style="28" customWidth="1"/>
    <col min="13" max="13" width="13.25" style="28" customWidth="1"/>
    <col min="14" max="14" width="11.5" style="28" bestFit="1" customWidth="1"/>
    <col min="15" max="15" width="8.625" style="28" bestFit="1" customWidth="1"/>
    <col min="16" max="256" width="9" style="28"/>
    <col min="257" max="257" width="6.5" style="28" customWidth="1"/>
    <col min="258" max="258" width="41.5" style="28" customWidth="1"/>
    <col min="259" max="259" width="21.875" style="28" customWidth="1"/>
    <col min="260" max="261" width="9" style="28"/>
    <col min="262" max="262" width="11.125" style="28" bestFit="1" customWidth="1"/>
    <col min="263" max="263" width="12.5" style="28" customWidth="1"/>
    <col min="264" max="266" width="14.125" style="28" customWidth="1"/>
    <col min="267" max="267" width="14.5" style="28" customWidth="1"/>
    <col min="268" max="268" width="30.5" style="28" customWidth="1"/>
    <col min="269" max="269" width="13.25" style="28" customWidth="1"/>
    <col min="270" max="270" width="11.5" style="28" bestFit="1" customWidth="1"/>
    <col min="271" max="271" width="8.625" style="28" bestFit="1" customWidth="1"/>
    <col min="272" max="512" width="9" style="28"/>
    <col min="513" max="513" width="6.5" style="28" customWidth="1"/>
    <col min="514" max="514" width="41.5" style="28" customWidth="1"/>
    <col min="515" max="515" width="21.875" style="28" customWidth="1"/>
    <col min="516" max="517" width="9" style="28"/>
    <col min="518" max="518" width="11.125" style="28" bestFit="1" customWidth="1"/>
    <col min="519" max="519" width="12.5" style="28" customWidth="1"/>
    <col min="520" max="522" width="14.125" style="28" customWidth="1"/>
    <col min="523" max="523" width="14.5" style="28" customWidth="1"/>
    <col min="524" max="524" width="30.5" style="28" customWidth="1"/>
    <col min="525" max="525" width="13.25" style="28" customWidth="1"/>
    <col min="526" max="526" width="11.5" style="28" bestFit="1" customWidth="1"/>
    <col min="527" max="527" width="8.625" style="28" bestFit="1" customWidth="1"/>
    <col min="528" max="768" width="9" style="28"/>
    <col min="769" max="769" width="6.5" style="28" customWidth="1"/>
    <col min="770" max="770" width="41.5" style="28" customWidth="1"/>
    <col min="771" max="771" width="21.875" style="28" customWidth="1"/>
    <col min="772" max="773" width="9" style="28"/>
    <col min="774" max="774" width="11.125" style="28" bestFit="1" customWidth="1"/>
    <col min="775" max="775" width="12.5" style="28" customWidth="1"/>
    <col min="776" max="778" width="14.125" style="28" customWidth="1"/>
    <col min="779" max="779" width="14.5" style="28" customWidth="1"/>
    <col min="780" max="780" width="30.5" style="28" customWidth="1"/>
    <col min="781" max="781" width="13.25" style="28" customWidth="1"/>
    <col min="782" max="782" width="11.5" style="28" bestFit="1" customWidth="1"/>
    <col min="783" max="783" width="8.625" style="28" bestFit="1" customWidth="1"/>
    <col min="784" max="1024" width="9" style="28"/>
    <col min="1025" max="1025" width="6.5" style="28" customWidth="1"/>
    <col min="1026" max="1026" width="41.5" style="28" customWidth="1"/>
    <col min="1027" max="1027" width="21.875" style="28" customWidth="1"/>
    <col min="1028" max="1029" width="9" style="28"/>
    <col min="1030" max="1030" width="11.125" style="28" bestFit="1" customWidth="1"/>
    <col min="1031" max="1031" width="12.5" style="28" customWidth="1"/>
    <col min="1032" max="1034" width="14.125" style="28" customWidth="1"/>
    <col min="1035" max="1035" width="14.5" style="28" customWidth="1"/>
    <col min="1036" max="1036" width="30.5" style="28" customWidth="1"/>
    <col min="1037" max="1037" width="13.25" style="28" customWidth="1"/>
    <col min="1038" max="1038" width="11.5" style="28" bestFit="1" customWidth="1"/>
    <col min="1039" max="1039" width="8.625" style="28" bestFit="1" customWidth="1"/>
    <col min="1040" max="1280" width="9" style="28"/>
    <col min="1281" max="1281" width="6.5" style="28" customWidth="1"/>
    <col min="1282" max="1282" width="41.5" style="28" customWidth="1"/>
    <col min="1283" max="1283" width="21.875" style="28" customWidth="1"/>
    <col min="1284" max="1285" width="9" style="28"/>
    <col min="1286" max="1286" width="11.125" style="28" bestFit="1" customWidth="1"/>
    <col min="1287" max="1287" width="12.5" style="28" customWidth="1"/>
    <col min="1288" max="1290" width="14.125" style="28" customWidth="1"/>
    <col min="1291" max="1291" width="14.5" style="28" customWidth="1"/>
    <col min="1292" max="1292" width="30.5" style="28" customWidth="1"/>
    <col min="1293" max="1293" width="13.25" style="28" customWidth="1"/>
    <col min="1294" max="1294" width="11.5" style="28" bestFit="1" customWidth="1"/>
    <col min="1295" max="1295" width="8.625" style="28" bestFit="1" customWidth="1"/>
    <col min="1296" max="1536" width="9" style="28"/>
    <col min="1537" max="1537" width="6.5" style="28" customWidth="1"/>
    <col min="1538" max="1538" width="41.5" style="28" customWidth="1"/>
    <col min="1539" max="1539" width="21.875" style="28" customWidth="1"/>
    <col min="1540" max="1541" width="9" style="28"/>
    <col min="1542" max="1542" width="11.125" style="28" bestFit="1" customWidth="1"/>
    <col min="1543" max="1543" width="12.5" style="28" customWidth="1"/>
    <col min="1544" max="1546" width="14.125" style="28" customWidth="1"/>
    <col min="1547" max="1547" width="14.5" style="28" customWidth="1"/>
    <col min="1548" max="1548" width="30.5" style="28" customWidth="1"/>
    <col min="1549" max="1549" width="13.25" style="28" customWidth="1"/>
    <col min="1550" max="1550" width="11.5" style="28" bestFit="1" customWidth="1"/>
    <col min="1551" max="1551" width="8.625" style="28" bestFit="1" customWidth="1"/>
    <col min="1552" max="1792" width="9" style="28"/>
    <col min="1793" max="1793" width="6.5" style="28" customWidth="1"/>
    <col min="1794" max="1794" width="41.5" style="28" customWidth="1"/>
    <col min="1795" max="1795" width="21.875" style="28" customWidth="1"/>
    <col min="1796" max="1797" width="9" style="28"/>
    <col min="1798" max="1798" width="11.125" style="28" bestFit="1" customWidth="1"/>
    <col min="1799" max="1799" width="12.5" style="28" customWidth="1"/>
    <col min="1800" max="1802" width="14.125" style="28" customWidth="1"/>
    <col min="1803" max="1803" width="14.5" style="28" customWidth="1"/>
    <col min="1804" max="1804" width="30.5" style="28" customWidth="1"/>
    <col min="1805" max="1805" width="13.25" style="28" customWidth="1"/>
    <col min="1806" max="1806" width="11.5" style="28" bestFit="1" customWidth="1"/>
    <col min="1807" max="1807" width="8.625" style="28" bestFit="1" customWidth="1"/>
    <col min="1808" max="2048" width="9" style="28"/>
    <col min="2049" max="2049" width="6.5" style="28" customWidth="1"/>
    <col min="2050" max="2050" width="41.5" style="28" customWidth="1"/>
    <col min="2051" max="2051" width="21.875" style="28" customWidth="1"/>
    <col min="2052" max="2053" width="9" style="28"/>
    <col min="2054" max="2054" width="11.125" style="28" bestFit="1" customWidth="1"/>
    <col min="2055" max="2055" width="12.5" style="28" customWidth="1"/>
    <col min="2056" max="2058" width="14.125" style="28" customWidth="1"/>
    <col min="2059" max="2059" width="14.5" style="28" customWidth="1"/>
    <col min="2060" max="2060" width="30.5" style="28" customWidth="1"/>
    <col min="2061" max="2061" width="13.25" style="28" customWidth="1"/>
    <col min="2062" max="2062" width="11.5" style="28" bestFit="1" customWidth="1"/>
    <col min="2063" max="2063" width="8.625" style="28" bestFit="1" customWidth="1"/>
    <col min="2064" max="2304" width="9" style="28"/>
    <col min="2305" max="2305" width="6.5" style="28" customWidth="1"/>
    <col min="2306" max="2306" width="41.5" style="28" customWidth="1"/>
    <col min="2307" max="2307" width="21.875" style="28" customWidth="1"/>
    <col min="2308" max="2309" width="9" style="28"/>
    <col min="2310" max="2310" width="11.125" style="28" bestFit="1" customWidth="1"/>
    <col min="2311" max="2311" width="12.5" style="28" customWidth="1"/>
    <col min="2312" max="2314" width="14.125" style="28" customWidth="1"/>
    <col min="2315" max="2315" width="14.5" style="28" customWidth="1"/>
    <col min="2316" max="2316" width="30.5" style="28" customWidth="1"/>
    <col min="2317" max="2317" width="13.25" style="28" customWidth="1"/>
    <col min="2318" max="2318" width="11.5" style="28" bestFit="1" customWidth="1"/>
    <col min="2319" max="2319" width="8.625" style="28" bestFit="1" customWidth="1"/>
    <col min="2320" max="2560" width="9" style="28"/>
    <col min="2561" max="2561" width="6.5" style="28" customWidth="1"/>
    <col min="2562" max="2562" width="41.5" style="28" customWidth="1"/>
    <col min="2563" max="2563" width="21.875" style="28" customWidth="1"/>
    <col min="2564" max="2565" width="9" style="28"/>
    <col min="2566" max="2566" width="11.125" style="28" bestFit="1" customWidth="1"/>
    <col min="2567" max="2567" width="12.5" style="28" customWidth="1"/>
    <col min="2568" max="2570" width="14.125" style="28" customWidth="1"/>
    <col min="2571" max="2571" width="14.5" style="28" customWidth="1"/>
    <col min="2572" max="2572" width="30.5" style="28" customWidth="1"/>
    <col min="2573" max="2573" width="13.25" style="28" customWidth="1"/>
    <col min="2574" max="2574" width="11.5" style="28" bestFit="1" customWidth="1"/>
    <col min="2575" max="2575" width="8.625" style="28" bestFit="1" customWidth="1"/>
    <col min="2576" max="2816" width="9" style="28"/>
    <col min="2817" max="2817" width="6.5" style="28" customWidth="1"/>
    <col min="2818" max="2818" width="41.5" style="28" customWidth="1"/>
    <col min="2819" max="2819" width="21.875" style="28" customWidth="1"/>
    <col min="2820" max="2821" width="9" style="28"/>
    <col min="2822" max="2822" width="11.125" style="28" bestFit="1" customWidth="1"/>
    <col min="2823" max="2823" width="12.5" style="28" customWidth="1"/>
    <col min="2824" max="2826" width="14.125" style="28" customWidth="1"/>
    <col min="2827" max="2827" width="14.5" style="28" customWidth="1"/>
    <col min="2828" max="2828" width="30.5" style="28" customWidth="1"/>
    <col min="2829" max="2829" width="13.25" style="28" customWidth="1"/>
    <col min="2830" max="2830" width="11.5" style="28" bestFit="1" customWidth="1"/>
    <col min="2831" max="2831" width="8.625" style="28" bestFit="1" customWidth="1"/>
    <col min="2832" max="3072" width="9" style="28"/>
    <col min="3073" max="3073" width="6.5" style="28" customWidth="1"/>
    <col min="3074" max="3074" width="41.5" style="28" customWidth="1"/>
    <col min="3075" max="3075" width="21.875" style="28" customWidth="1"/>
    <col min="3076" max="3077" width="9" style="28"/>
    <col min="3078" max="3078" width="11.125" style="28" bestFit="1" customWidth="1"/>
    <col min="3079" max="3079" width="12.5" style="28" customWidth="1"/>
    <col min="3080" max="3082" width="14.125" style="28" customWidth="1"/>
    <col min="3083" max="3083" width="14.5" style="28" customWidth="1"/>
    <col min="3084" max="3084" width="30.5" style="28" customWidth="1"/>
    <col min="3085" max="3085" width="13.25" style="28" customWidth="1"/>
    <col min="3086" max="3086" width="11.5" style="28" bestFit="1" customWidth="1"/>
    <col min="3087" max="3087" width="8.625" style="28" bestFit="1" customWidth="1"/>
    <col min="3088" max="3328" width="9" style="28"/>
    <col min="3329" max="3329" width="6.5" style="28" customWidth="1"/>
    <col min="3330" max="3330" width="41.5" style="28" customWidth="1"/>
    <col min="3331" max="3331" width="21.875" style="28" customWidth="1"/>
    <col min="3332" max="3333" width="9" style="28"/>
    <col min="3334" max="3334" width="11.125" style="28" bestFit="1" customWidth="1"/>
    <col min="3335" max="3335" width="12.5" style="28" customWidth="1"/>
    <col min="3336" max="3338" width="14.125" style="28" customWidth="1"/>
    <col min="3339" max="3339" width="14.5" style="28" customWidth="1"/>
    <col min="3340" max="3340" width="30.5" style="28" customWidth="1"/>
    <col min="3341" max="3341" width="13.25" style="28" customWidth="1"/>
    <col min="3342" max="3342" width="11.5" style="28" bestFit="1" customWidth="1"/>
    <col min="3343" max="3343" width="8.625" style="28" bestFit="1" customWidth="1"/>
    <col min="3344" max="3584" width="9" style="28"/>
    <col min="3585" max="3585" width="6.5" style="28" customWidth="1"/>
    <col min="3586" max="3586" width="41.5" style="28" customWidth="1"/>
    <col min="3587" max="3587" width="21.875" style="28" customWidth="1"/>
    <col min="3588" max="3589" width="9" style="28"/>
    <col min="3590" max="3590" width="11.125" style="28" bestFit="1" customWidth="1"/>
    <col min="3591" max="3591" width="12.5" style="28" customWidth="1"/>
    <col min="3592" max="3594" width="14.125" style="28" customWidth="1"/>
    <col min="3595" max="3595" width="14.5" style="28" customWidth="1"/>
    <col min="3596" max="3596" width="30.5" style="28" customWidth="1"/>
    <col min="3597" max="3597" width="13.25" style="28" customWidth="1"/>
    <col min="3598" max="3598" width="11.5" style="28" bestFit="1" customWidth="1"/>
    <col min="3599" max="3599" width="8.625" style="28" bestFit="1" customWidth="1"/>
    <col min="3600" max="3840" width="9" style="28"/>
    <col min="3841" max="3841" width="6.5" style="28" customWidth="1"/>
    <col min="3842" max="3842" width="41.5" style="28" customWidth="1"/>
    <col min="3843" max="3843" width="21.875" style="28" customWidth="1"/>
    <col min="3844" max="3845" width="9" style="28"/>
    <col min="3846" max="3846" width="11.125" style="28" bestFit="1" customWidth="1"/>
    <col min="3847" max="3847" width="12.5" style="28" customWidth="1"/>
    <col min="3848" max="3850" width="14.125" style="28" customWidth="1"/>
    <col min="3851" max="3851" width="14.5" style="28" customWidth="1"/>
    <col min="3852" max="3852" width="30.5" style="28" customWidth="1"/>
    <col min="3853" max="3853" width="13.25" style="28" customWidth="1"/>
    <col min="3854" max="3854" width="11.5" style="28" bestFit="1" customWidth="1"/>
    <col min="3855" max="3855" width="8.625" style="28" bestFit="1" customWidth="1"/>
    <col min="3856" max="4096" width="9" style="28"/>
    <col min="4097" max="4097" width="6.5" style="28" customWidth="1"/>
    <col min="4098" max="4098" width="41.5" style="28" customWidth="1"/>
    <col min="4099" max="4099" width="21.875" style="28" customWidth="1"/>
    <col min="4100" max="4101" width="9" style="28"/>
    <col min="4102" max="4102" width="11.125" style="28" bestFit="1" customWidth="1"/>
    <col min="4103" max="4103" width="12.5" style="28" customWidth="1"/>
    <col min="4104" max="4106" width="14.125" style="28" customWidth="1"/>
    <col min="4107" max="4107" width="14.5" style="28" customWidth="1"/>
    <col min="4108" max="4108" width="30.5" style="28" customWidth="1"/>
    <col min="4109" max="4109" width="13.25" style="28" customWidth="1"/>
    <col min="4110" max="4110" width="11.5" style="28" bestFit="1" customWidth="1"/>
    <col min="4111" max="4111" width="8.625" style="28" bestFit="1" customWidth="1"/>
    <col min="4112" max="4352" width="9" style="28"/>
    <col min="4353" max="4353" width="6.5" style="28" customWidth="1"/>
    <col min="4354" max="4354" width="41.5" style="28" customWidth="1"/>
    <col min="4355" max="4355" width="21.875" style="28" customWidth="1"/>
    <col min="4356" max="4357" width="9" style="28"/>
    <col min="4358" max="4358" width="11.125" style="28" bestFit="1" customWidth="1"/>
    <col min="4359" max="4359" width="12.5" style="28" customWidth="1"/>
    <col min="4360" max="4362" width="14.125" style="28" customWidth="1"/>
    <col min="4363" max="4363" width="14.5" style="28" customWidth="1"/>
    <col min="4364" max="4364" width="30.5" style="28" customWidth="1"/>
    <col min="4365" max="4365" width="13.25" style="28" customWidth="1"/>
    <col min="4366" max="4366" width="11.5" style="28" bestFit="1" customWidth="1"/>
    <col min="4367" max="4367" width="8.625" style="28" bestFit="1" customWidth="1"/>
    <col min="4368" max="4608" width="9" style="28"/>
    <col min="4609" max="4609" width="6.5" style="28" customWidth="1"/>
    <col min="4610" max="4610" width="41.5" style="28" customWidth="1"/>
    <col min="4611" max="4611" width="21.875" style="28" customWidth="1"/>
    <col min="4612" max="4613" width="9" style="28"/>
    <col min="4614" max="4614" width="11.125" style="28" bestFit="1" customWidth="1"/>
    <col min="4615" max="4615" width="12.5" style="28" customWidth="1"/>
    <col min="4616" max="4618" width="14.125" style="28" customWidth="1"/>
    <col min="4619" max="4619" width="14.5" style="28" customWidth="1"/>
    <col min="4620" max="4620" width="30.5" style="28" customWidth="1"/>
    <col min="4621" max="4621" width="13.25" style="28" customWidth="1"/>
    <col min="4622" max="4622" width="11.5" style="28" bestFit="1" customWidth="1"/>
    <col min="4623" max="4623" width="8.625" style="28" bestFit="1" customWidth="1"/>
    <col min="4624" max="4864" width="9" style="28"/>
    <col min="4865" max="4865" width="6.5" style="28" customWidth="1"/>
    <col min="4866" max="4866" width="41.5" style="28" customWidth="1"/>
    <col min="4867" max="4867" width="21.875" style="28" customWidth="1"/>
    <col min="4868" max="4869" width="9" style="28"/>
    <col min="4870" max="4870" width="11.125" style="28" bestFit="1" customWidth="1"/>
    <col min="4871" max="4871" width="12.5" style="28" customWidth="1"/>
    <col min="4872" max="4874" width="14.125" style="28" customWidth="1"/>
    <col min="4875" max="4875" width="14.5" style="28" customWidth="1"/>
    <col min="4876" max="4876" width="30.5" style="28" customWidth="1"/>
    <col min="4877" max="4877" width="13.25" style="28" customWidth="1"/>
    <col min="4878" max="4878" width="11.5" style="28" bestFit="1" customWidth="1"/>
    <col min="4879" max="4879" width="8.625" style="28" bestFit="1" customWidth="1"/>
    <col min="4880" max="5120" width="9" style="28"/>
    <col min="5121" max="5121" width="6.5" style="28" customWidth="1"/>
    <col min="5122" max="5122" width="41.5" style="28" customWidth="1"/>
    <col min="5123" max="5123" width="21.875" style="28" customWidth="1"/>
    <col min="5124" max="5125" width="9" style="28"/>
    <col min="5126" max="5126" width="11.125" style="28" bestFit="1" customWidth="1"/>
    <col min="5127" max="5127" width="12.5" style="28" customWidth="1"/>
    <col min="5128" max="5130" width="14.125" style="28" customWidth="1"/>
    <col min="5131" max="5131" width="14.5" style="28" customWidth="1"/>
    <col min="5132" max="5132" width="30.5" style="28" customWidth="1"/>
    <col min="5133" max="5133" width="13.25" style="28" customWidth="1"/>
    <col min="5134" max="5134" width="11.5" style="28" bestFit="1" customWidth="1"/>
    <col min="5135" max="5135" width="8.625" style="28" bestFit="1" customWidth="1"/>
    <col min="5136" max="5376" width="9" style="28"/>
    <col min="5377" max="5377" width="6.5" style="28" customWidth="1"/>
    <col min="5378" max="5378" width="41.5" style="28" customWidth="1"/>
    <col min="5379" max="5379" width="21.875" style="28" customWidth="1"/>
    <col min="5380" max="5381" width="9" style="28"/>
    <col min="5382" max="5382" width="11.125" style="28" bestFit="1" customWidth="1"/>
    <col min="5383" max="5383" width="12.5" style="28" customWidth="1"/>
    <col min="5384" max="5386" width="14.125" style="28" customWidth="1"/>
    <col min="5387" max="5387" width="14.5" style="28" customWidth="1"/>
    <col min="5388" max="5388" width="30.5" style="28" customWidth="1"/>
    <col min="5389" max="5389" width="13.25" style="28" customWidth="1"/>
    <col min="5390" max="5390" width="11.5" style="28" bestFit="1" customWidth="1"/>
    <col min="5391" max="5391" width="8.625" style="28" bestFit="1" customWidth="1"/>
    <col min="5392" max="5632" width="9" style="28"/>
    <col min="5633" max="5633" width="6.5" style="28" customWidth="1"/>
    <col min="5634" max="5634" width="41.5" style="28" customWidth="1"/>
    <col min="5635" max="5635" width="21.875" style="28" customWidth="1"/>
    <col min="5636" max="5637" width="9" style="28"/>
    <col min="5638" max="5638" width="11.125" style="28" bestFit="1" customWidth="1"/>
    <col min="5639" max="5639" width="12.5" style="28" customWidth="1"/>
    <col min="5640" max="5642" width="14.125" style="28" customWidth="1"/>
    <col min="5643" max="5643" width="14.5" style="28" customWidth="1"/>
    <col min="5644" max="5644" width="30.5" style="28" customWidth="1"/>
    <col min="5645" max="5645" width="13.25" style="28" customWidth="1"/>
    <col min="5646" max="5646" width="11.5" style="28" bestFit="1" customWidth="1"/>
    <col min="5647" max="5647" width="8.625" style="28" bestFit="1" customWidth="1"/>
    <col min="5648" max="5888" width="9" style="28"/>
    <col min="5889" max="5889" width="6.5" style="28" customWidth="1"/>
    <col min="5890" max="5890" width="41.5" style="28" customWidth="1"/>
    <col min="5891" max="5891" width="21.875" style="28" customWidth="1"/>
    <col min="5892" max="5893" width="9" style="28"/>
    <col min="5894" max="5894" width="11.125" style="28" bestFit="1" customWidth="1"/>
    <col min="5895" max="5895" width="12.5" style="28" customWidth="1"/>
    <col min="5896" max="5898" width="14.125" style="28" customWidth="1"/>
    <col min="5899" max="5899" width="14.5" style="28" customWidth="1"/>
    <col min="5900" max="5900" width="30.5" style="28" customWidth="1"/>
    <col min="5901" max="5901" width="13.25" style="28" customWidth="1"/>
    <col min="5902" max="5902" width="11.5" style="28" bestFit="1" customWidth="1"/>
    <col min="5903" max="5903" width="8.625" style="28" bestFit="1" customWidth="1"/>
    <col min="5904" max="6144" width="9" style="28"/>
    <col min="6145" max="6145" width="6.5" style="28" customWidth="1"/>
    <col min="6146" max="6146" width="41.5" style="28" customWidth="1"/>
    <col min="6147" max="6147" width="21.875" style="28" customWidth="1"/>
    <col min="6148" max="6149" width="9" style="28"/>
    <col min="6150" max="6150" width="11.125" style="28" bestFit="1" customWidth="1"/>
    <col min="6151" max="6151" width="12.5" style="28" customWidth="1"/>
    <col min="6152" max="6154" width="14.125" style="28" customWidth="1"/>
    <col min="6155" max="6155" width="14.5" style="28" customWidth="1"/>
    <col min="6156" max="6156" width="30.5" style="28" customWidth="1"/>
    <col min="6157" max="6157" width="13.25" style="28" customWidth="1"/>
    <col min="6158" max="6158" width="11.5" style="28" bestFit="1" customWidth="1"/>
    <col min="6159" max="6159" width="8.625" style="28" bestFit="1" customWidth="1"/>
    <col min="6160" max="6400" width="9" style="28"/>
    <col min="6401" max="6401" width="6.5" style="28" customWidth="1"/>
    <col min="6402" max="6402" width="41.5" style="28" customWidth="1"/>
    <col min="6403" max="6403" width="21.875" style="28" customWidth="1"/>
    <col min="6404" max="6405" width="9" style="28"/>
    <col min="6406" max="6406" width="11.125" style="28" bestFit="1" customWidth="1"/>
    <col min="6407" max="6407" width="12.5" style="28" customWidth="1"/>
    <col min="6408" max="6410" width="14.125" style="28" customWidth="1"/>
    <col min="6411" max="6411" width="14.5" style="28" customWidth="1"/>
    <col min="6412" max="6412" width="30.5" style="28" customWidth="1"/>
    <col min="6413" max="6413" width="13.25" style="28" customWidth="1"/>
    <col min="6414" max="6414" width="11.5" style="28" bestFit="1" customWidth="1"/>
    <col min="6415" max="6415" width="8.625" style="28" bestFit="1" customWidth="1"/>
    <col min="6416" max="6656" width="9" style="28"/>
    <col min="6657" max="6657" width="6.5" style="28" customWidth="1"/>
    <col min="6658" max="6658" width="41.5" style="28" customWidth="1"/>
    <col min="6659" max="6659" width="21.875" style="28" customWidth="1"/>
    <col min="6660" max="6661" width="9" style="28"/>
    <col min="6662" max="6662" width="11.125" style="28" bestFit="1" customWidth="1"/>
    <col min="6663" max="6663" width="12.5" style="28" customWidth="1"/>
    <col min="6664" max="6666" width="14.125" style="28" customWidth="1"/>
    <col min="6667" max="6667" width="14.5" style="28" customWidth="1"/>
    <col min="6668" max="6668" width="30.5" style="28" customWidth="1"/>
    <col min="6669" max="6669" width="13.25" style="28" customWidth="1"/>
    <col min="6670" max="6670" width="11.5" style="28" bestFit="1" customWidth="1"/>
    <col min="6671" max="6671" width="8.625" style="28" bestFit="1" customWidth="1"/>
    <col min="6672" max="6912" width="9" style="28"/>
    <col min="6913" max="6913" width="6.5" style="28" customWidth="1"/>
    <col min="6914" max="6914" width="41.5" style="28" customWidth="1"/>
    <col min="6915" max="6915" width="21.875" style="28" customWidth="1"/>
    <col min="6916" max="6917" width="9" style="28"/>
    <col min="6918" max="6918" width="11.125" style="28" bestFit="1" customWidth="1"/>
    <col min="6919" max="6919" width="12.5" style="28" customWidth="1"/>
    <col min="6920" max="6922" width="14.125" style="28" customWidth="1"/>
    <col min="6923" max="6923" width="14.5" style="28" customWidth="1"/>
    <col min="6924" max="6924" width="30.5" style="28" customWidth="1"/>
    <col min="6925" max="6925" width="13.25" style="28" customWidth="1"/>
    <col min="6926" max="6926" width="11.5" style="28" bestFit="1" customWidth="1"/>
    <col min="6927" max="6927" width="8.625" style="28" bestFit="1" customWidth="1"/>
    <col min="6928" max="7168" width="9" style="28"/>
    <col min="7169" max="7169" width="6.5" style="28" customWidth="1"/>
    <col min="7170" max="7170" width="41.5" style="28" customWidth="1"/>
    <col min="7171" max="7171" width="21.875" style="28" customWidth="1"/>
    <col min="7172" max="7173" width="9" style="28"/>
    <col min="7174" max="7174" width="11.125" style="28" bestFit="1" customWidth="1"/>
    <col min="7175" max="7175" width="12.5" style="28" customWidth="1"/>
    <col min="7176" max="7178" width="14.125" style="28" customWidth="1"/>
    <col min="7179" max="7179" width="14.5" style="28" customWidth="1"/>
    <col min="7180" max="7180" width="30.5" style="28" customWidth="1"/>
    <col min="7181" max="7181" width="13.25" style="28" customWidth="1"/>
    <col min="7182" max="7182" width="11.5" style="28" bestFit="1" customWidth="1"/>
    <col min="7183" max="7183" width="8.625" style="28" bestFit="1" customWidth="1"/>
    <col min="7184" max="7424" width="9" style="28"/>
    <col min="7425" max="7425" width="6.5" style="28" customWidth="1"/>
    <col min="7426" max="7426" width="41.5" style="28" customWidth="1"/>
    <col min="7427" max="7427" width="21.875" style="28" customWidth="1"/>
    <col min="7428" max="7429" width="9" style="28"/>
    <col min="7430" max="7430" width="11.125" style="28" bestFit="1" customWidth="1"/>
    <col min="7431" max="7431" width="12.5" style="28" customWidth="1"/>
    <col min="7432" max="7434" width="14.125" style="28" customWidth="1"/>
    <col min="7435" max="7435" width="14.5" style="28" customWidth="1"/>
    <col min="7436" max="7436" width="30.5" style="28" customWidth="1"/>
    <col min="7437" max="7437" width="13.25" style="28" customWidth="1"/>
    <col min="7438" max="7438" width="11.5" style="28" bestFit="1" customWidth="1"/>
    <col min="7439" max="7439" width="8.625" style="28" bestFit="1" customWidth="1"/>
    <col min="7440" max="7680" width="9" style="28"/>
    <col min="7681" max="7681" width="6.5" style="28" customWidth="1"/>
    <col min="7682" max="7682" width="41.5" style="28" customWidth="1"/>
    <col min="7683" max="7683" width="21.875" style="28" customWidth="1"/>
    <col min="7684" max="7685" width="9" style="28"/>
    <col min="7686" max="7686" width="11.125" style="28" bestFit="1" customWidth="1"/>
    <col min="7687" max="7687" width="12.5" style="28" customWidth="1"/>
    <col min="7688" max="7690" width="14.125" style="28" customWidth="1"/>
    <col min="7691" max="7691" width="14.5" style="28" customWidth="1"/>
    <col min="7692" max="7692" width="30.5" style="28" customWidth="1"/>
    <col min="7693" max="7693" width="13.25" style="28" customWidth="1"/>
    <col min="7694" max="7694" width="11.5" style="28" bestFit="1" customWidth="1"/>
    <col min="7695" max="7695" width="8.625" style="28" bestFit="1" customWidth="1"/>
    <col min="7696" max="7936" width="9" style="28"/>
    <col min="7937" max="7937" width="6.5" style="28" customWidth="1"/>
    <col min="7938" max="7938" width="41.5" style="28" customWidth="1"/>
    <col min="7939" max="7939" width="21.875" style="28" customWidth="1"/>
    <col min="7940" max="7941" width="9" style="28"/>
    <col min="7942" max="7942" width="11.125" style="28" bestFit="1" customWidth="1"/>
    <col min="7943" max="7943" width="12.5" style="28" customWidth="1"/>
    <col min="7944" max="7946" width="14.125" style="28" customWidth="1"/>
    <col min="7947" max="7947" width="14.5" style="28" customWidth="1"/>
    <col min="7948" max="7948" width="30.5" style="28" customWidth="1"/>
    <col min="7949" max="7949" width="13.25" style="28" customWidth="1"/>
    <col min="7950" max="7950" width="11.5" style="28" bestFit="1" customWidth="1"/>
    <col min="7951" max="7951" width="8.625" style="28" bestFit="1" customWidth="1"/>
    <col min="7952" max="8192" width="9" style="28"/>
    <col min="8193" max="8193" width="6.5" style="28" customWidth="1"/>
    <col min="8194" max="8194" width="41.5" style="28" customWidth="1"/>
    <col min="8195" max="8195" width="21.875" style="28" customWidth="1"/>
    <col min="8196" max="8197" width="9" style="28"/>
    <col min="8198" max="8198" width="11.125" style="28" bestFit="1" customWidth="1"/>
    <col min="8199" max="8199" width="12.5" style="28" customWidth="1"/>
    <col min="8200" max="8202" width="14.125" style="28" customWidth="1"/>
    <col min="8203" max="8203" width="14.5" style="28" customWidth="1"/>
    <col min="8204" max="8204" width="30.5" style="28" customWidth="1"/>
    <col min="8205" max="8205" width="13.25" style="28" customWidth="1"/>
    <col min="8206" max="8206" width="11.5" style="28" bestFit="1" customWidth="1"/>
    <col min="8207" max="8207" width="8.625" style="28" bestFit="1" customWidth="1"/>
    <col min="8208" max="8448" width="9" style="28"/>
    <col min="8449" max="8449" width="6.5" style="28" customWidth="1"/>
    <col min="8450" max="8450" width="41.5" style="28" customWidth="1"/>
    <col min="8451" max="8451" width="21.875" style="28" customWidth="1"/>
    <col min="8452" max="8453" width="9" style="28"/>
    <col min="8454" max="8454" width="11.125" style="28" bestFit="1" customWidth="1"/>
    <col min="8455" max="8455" width="12.5" style="28" customWidth="1"/>
    <col min="8456" max="8458" width="14.125" style="28" customWidth="1"/>
    <col min="8459" max="8459" width="14.5" style="28" customWidth="1"/>
    <col min="8460" max="8460" width="30.5" style="28" customWidth="1"/>
    <col min="8461" max="8461" width="13.25" style="28" customWidth="1"/>
    <col min="8462" max="8462" width="11.5" style="28" bestFit="1" customWidth="1"/>
    <col min="8463" max="8463" width="8.625" style="28" bestFit="1" customWidth="1"/>
    <col min="8464" max="8704" width="9" style="28"/>
    <col min="8705" max="8705" width="6.5" style="28" customWidth="1"/>
    <col min="8706" max="8706" width="41.5" style="28" customWidth="1"/>
    <col min="8707" max="8707" width="21.875" style="28" customWidth="1"/>
    <col min="8708" max="8709" width="9" style="28"/>
    <col min="8710" max="8710" width="11.125" style="28" bestFit="1" customWidth="1"/>
    <col min="8711" max="8711" width="12.5" style="28" customWidth="1"/>
    <col min="8712" max="8714" width="14.125" style="28" customWidth="1"/>
    <col min="8715" max="8715" width="14.5" style="28" customWidth="1"/>
    <col min="8716" max="8716" width="30.5" style="28" customWidth="1"/>
    <col min="8717" max="8717" width="13.25" style="28" customWidth="1"/>
    <col min="8718" max="8718" width="11.5" style="28" bestFit="1" customWidth="1"/>
    <col min="8719" max="8719" width="8.625" style="28" bestFit="1" customWidth="1"/>
    <col min="8720" max="8960" width="9" style="28"/>
    <col min="8961" max="8961" width="6.5" style="28" customWidth="1"/>
    <col min="8962" max="8962" width="41.5" style="28" customWidth="1"/>
    <col min="8963" max="8963" width="21.875" style="28" customWidth="1"/>
    <col min="8964" max="8965" width="9" style="28"/>
    <col min="8966" max="8966" width="11.125" style="28" bestFit="1" customWidth="1"/>
    <col min="8967" max="8967" width="12.5" style="28" customWidth="1"/>
    <col min="8968" max="8970" width="14.125" style="28" customWidth="1"/>
    <col min="8971" max="8971" width="14.5" style="28" customWidth="1"/>
    <col min="8972" max="8972" width="30.5" style="28" customWidth="1"/>
    <col min="8973" max="8973" width="13.25" style="28" customWidth="1"/>
    <col min="8974" max="8974" width="11.5" style="28" bestFit="1" customWidth="1"/>
    <col min="8975" max="8975" width="8.625" style="28" bestFit="1" customWidth="1"/>
    <col min="8976" max="9216" width="9" style="28"/>
    <col min="9217" max="9217" width="6.5" style="28" customWidth="1"/>
    <col min="9218" max="9218" width="41.5" style="28" customWidth="1"/>
    <col min="9219" max="9219" width="21.875" style="28" customWidth="1"/>
    <col min="9220" max="9221" width="9" style="28"/>
    <col min="9222" max="9222" width="11.125" style="28" bestFit="1" customWidth="1"/>
    <col min="9223" max="9223" width="12.5" style="28" customWidth="1"/>
    <col min="9224" max="9226" width="14.125" style="28" customWidth="1"/>
    <col min="9227" max="9227" width="14.5" style="28" customWidth="1"/>
    <col min="9228" max="9228" width="30.5" style="28" customWidth="1"/>
    <col min="9229" max="9229" width="13.25" style="28" customWidth="1"/>
    <col min="9230" max="9230" width="11.5" style="28" bestFit="1" customWidth="1"/>
    <col min="9231" max="9231" width="8.625" style="28" bestFit="1" customWidth="1"/>
    <col min="9232" max="9472" width="9" style="28"/>
    <col min="9473" max="9473" width="6.5" style="28" customWidth="1"/>
    <col min="9474" max="9474" width="41.5" style="28" customWidth="1"/>
    <col min="9475" max="9475" width="21.875" style="28" customWidth="1"/>
    <col min="9476" max="9477" width="9" style="28"/>
    <col min="9478" max="9478" width="11.125" style="28" bestFit="1" customWidth="1"/>
    <col min="9479" max="9479" width="12.5" style="28" customWidth="1"/>
    <col min="9480" max="9482" width="14.125" style="28" customWidth="1"/>
    <col min="9483" max="9483" width="14.5" style="28" customWidth="1"/>
    <col min="9484" max="9484" width="30.5" style="28" customWidth="1"/>
    <col min="9485" max="9485" width="13.25" style="28" customWidth="1"/>
    <col min="9486" max="9486" width="11.5" style="28" bestFit="1" customWidth="1"/>
    <col min="9487" max="9487" width="8.625" style="28" bestFit="1" customWidth="1"/>
    <col min="9488" max="9728" width="9" style="28"/>
    <col min="9729" max="9729" width="6.5" style="28" customWidth="1"/>
    <col min="9730" max="9730" width="41.5" style="28" customWidth="1"/>
    <col min="9731" max="9731" width="21.875" style="28" customWidth="1"/>
    <col min="9732" max="9733" width="9" style="28"/>
    <col min="9734" max="9734" width="11.125" style="28" bestFit="1" customWidth="1"/>
    <col min="9735" max="9735" width="12.5" style="28" customWidth="1"/>
    <col min="9736" max="9738" width="14.125" style="28" customWidth="1"/>
    <col min="9739" max="9739" width="14.5" style="28" customWidth="1"/>
    <col min="9740" max="9740" width="30.5" style="28" customWidth="1"/>
    <col min="9741" max="9741" width="13.25" style="28" customWidth="1"/>
    <col min="9742" max="9742" width="11.5" style="28" bestFit="1" customWidth="1"/>
    <col min="9743" max="9743" width="8.625" style="28" bestFit="1" customWidth="1"/>
    <col min="9744" max="9984" width="9" style="28"/>
    <col min="9985" max="9985" width="6.5" style="28" customWidth="1"/>
    <col min="9986" max="9986" width="41.5" style="28" customWidth="1"/>
    <col min="9987" max="9987" width="21.875" style="28" customWidth="1"/>
    <col min="9988" max="9989" width="9" style="28"/>
    <col min="9990" max="9990" width="11.125" style="28" bestFit="1" customWidth="1"/>
    <col min="9991" max="9991" width="12.5" style="28" customWidth="1"/>
    <col min="9992" max="9994" width="14.125" style="28" customWidth="1"/>
    <col min="9995" max="9995" width="14.5" style="28" customWidth="1"/>
    <col min="9996" max="9996" width="30.5" style="28" customWidth="1"/>
    <col min="9997" max="9997" width="13.25" style="28" customWidth="1"/>
    <col min="9998" max="9998" width="11.5" style="28" bestFit="1" customWidth="1"/>
    <col min="9999" max="9999" width="8.625" style="28" bestFit="1" customWidth="1"/>
    <col min="10000" max="10240" width="9" style="28"/>
    <col min="10241" max="10241" width="6.5" style="28" customWidth="1"/>
    <col min="10242" max="10242" width="41.5" style="28" customWidth="1"/>
    <col min="10243" max="10243" width="21.875" style="28" customWidth="1"/>
    <col min="10244" max="10245" width="9" style="28"/>
    <col min="10246" max="10246" width="11.125" style="28" bestFit="1" customWidth="1"/>
    <col min="10247" max="10247" width="12.5" style="28" customWidth="1"/>
    <col min="10248" max="10250" width="14.125" style="28" customWidth="1"/>
    <col min="10251" max="10251" width="14.5" style="28" customWidth="1"/>
    <col min="10252" max="10252" width="30.5" style="28" customWidth="1"/>
    <col min="10253" max="10253" width="13.25" style="28" customWidth="1"/>
    <col min="10254" max="10254" width="11.5" style="28" bestFit="1" customWidth="1"/>
    <col min="10255" max="10255" width="8.625" style="28" bestFit="1" customWidth="1"/>
    <col min="10256" max="10496" width="9" style="28"/>
    <col min="10497" max="10497" width="6.5" style="28" customWidth="1"/>
    <col min="10498" max="10498" width="41.5" style="28" customWidth="1"/>
    <col min="10499" max="10499" width="21.875" style="28" customWidth="1"/>
    <col min="10500" max="10501" width="9" style="28"/>
    <col min="10502" max="10502" width="11.125" style="28" bestFit="1" customWidth="1"/>
    <col min="10503" max="10503" width="12.5" style="28" customWidth="1"/>
    <col min="10504" max="10506" width="14.125" style="28" customWidth="1"/>
    <col min="10507" max="10507" width="14.5" style="28" customWidth="1"/>
    <col min="10508" max="10508" width="30.5" style="28" customWidth="1"/>
    <col min="10509" max="10509" width="13.25" style="28" customWidth="1"/>
    <col min="10510" max="10510" width="11.5" style="28" bestFit="1" customWidth="1"/>
    <col min="10511" max="10511" width="8.625" style="28" bestFit="1" customWidth="1"/>
    <col min="10512" max="10752" width="9" style="28"/>
    <col min="10753" max="10753" width="6.5" style="28" customWidth="1"/>
    <col min="10754" max="10754" width="41.5" style="28" customWidth="1"/>
    <col min="10755" max="10755" width="21.875" style="28" customWidth="1"/>
    <col min="10756" max="10757" width="9" style="28"/>
    <col min="10758" max="10758" width="11.125" style="28" bestFit="1" customWidth="1"/>
    <col min="10759" max="10759" width="12.5" style="28" customWidth="1"/>
    <col min="10760" max="10762" width="14.125" style="28" customWidth="1"/>
    <col min="10763" max="10763" width="14.5" style="28" customWidth="1"/>
    <col min="10764" max="10764" width="30.5" style="28" customWidth="1"/>
    <col min="10765" max="10765" width="13.25" style="28" customWidth="1"/>
    <col min="10766" max="10766" width="11.5" style="28" bestFit="1" customWidth="1"/>
    <col min="10767" max="10767" width="8.625" style="28" bestFit="1" customWidth="1"/>
    <col min="10768" max="11008" width="9" style="28"/>
    <col min="11009" max="11009" width="6.5" style="28" customWidth="1"/>
    <col min="11010" max="11010" width="41.5" style="28" customWidth="1"/>
    <col min="11011" max="11011" width="21.875" style="28" customWidth="1"/>
    <col min="11012" max="11013" width="9" style="28"/>
    <col min="11014" max="11014" width="11.125" style="28" bestFit="1" customWidth="1"/>
    <col min="11015" max="11015" width="12.5" style="28" customWidth="1"/>
    <col min="11016" max="11018" width="14.125" style="28" customWidth="1"/>
    <col min="11019" max="11019" width="14.5" style="28" customWidth="1"/>
    <col min="11020" max="11020" width="30.5" style="28" customWidth="1"/>
    <col min="11021" max="11021" width="13.25" style="28" customWidth="1"/>
    <col min="11022" max="11022" width="11.5" style="28" bestFit="1" customWidth="1"/>
    <col min="11023" max="11023" width="8.625" style="28" bestFit="1" customWidth="1"/>
    <col min="11024" max="11264" width="9" style="28"/>
    <col min="11265" max="11265" width="6.5" style="28" customWidth="1"/>
    <col min="11266" max="11266" width="41.5" style="28" customWidth="1"/>
    <col min="11267" max="11267" width="21.875" style="28" customWidth="1"/>
    <col min="11268" max="11269" width="9" style="28"/>
    <col min="11270" max="11270" width="11.125" style="28" bestFit="1" customWidth="1"/>
    <col min="11271" max="11271" width="12.5" style="28" customWidth="1"/>
    <col min="11272" max="11274" width="14.125" style="28" customWidth="1"/>
    <col min="11275" max="11275" width="14.5" style="28" customWidth="1"/>
    <col min="11276" max="11276" width="30.5" style="28" customWidth="1"/>
    <col min="11277" max="11277" width="13.25" style="28" customWidth="1"/>
    <col min="11278" max="11278" width="11.5" style="28" bestFit="1" customWidth="1"/>
    <col min="11279" max="11279" width="8.625" style="28" bestFit="1" customWidth="1"/>
    <col min="11280" max="11520" width="9" style="28"/>
    <col min="11521" max="11521" width="6.5" style="28" customWidth="1"/>
    <col min="11522" max="11522" width="41.5" style="28" customWidth="1"/>
    <col min="11523" max="11523" width="21.875" style="28" customWidth="1"/>
    <col min="11524" max="11525" width="9" style="28"/>
    <col min="11526" max="11526" width="11.125" style="28" bestFit="1" customWidth="1"/>
    <col min="11527" max="11527" width="12.5" style="28" customWidth="1"/>
    <col min="11528" max="11530" width="14.125" style="28" customWidth="1"/>
    <col min="11531" max="11531" width="14.5" style="28" customWidth="1"/>
    <col min="11532" max="11532" width="30.5" style="28" customWidth="1"/>
    <col min="11533" max="11533" width="13.25" style="28" customWidth="1"/>
    <col min="11534" max="11534" width="11.5" style="28" bestFit="1" customWidth="1"/>
    <col min="11535" max="11535" width="8.625" style="28" bestFit="1" customWidth="1"/>
    <col min="11536" max="11776" width="9" style="28"/>
    <col min="11777" max="11777" width="6.5" style="28" customWidth="1"/>
    <col min="11778" max="11778" width="41.5" style="28" customWidth="1"/>
    <col min="11779" max="11779" width="21.875" style="28" customWidth="1"/>
    <col min="11780" max="11781" width="9" style="28"/>
    <col min="11782" max="11782" width="11.125" style="28" bestFit="1" customWidth="1"/>
    <col min="11783" max="11783" width="12.5" style="28" customWidth="1"/>
    <col min="11784" max="11786" width="14.125" style="28" customWidth="1"/>
    <col min="11787" max="11787" width="14.5" style="28" customWidth="1"/>
    <col min="11788" max="11788" width="30.5" style="28" customWidth="1"/>
    <col min="11789" max="11789" width="13.25" style="28" customWidth="1"/>
    <col min="11790" max="11790" width="11.5" style="28" bestFit="1" customWidth="1"/>
    <col min="11791" max="11791" width="8.625" style="28" bestFit="1" customWidth="1"/>
    <col min="11792" max="12032" width="9" style="28"/>
    <col min="12033" max="12033" width="6.5" style="28" customWidth="1"/>
    <col min="12034" max="12034" width="41.5" style="28" customWidth="1"/>
    <col min="12035" max="12035" width="21.875" style="28" customWidth="1"/>
    <col min="12036" max="12037" width="9" style="28"/>
    <col min="12038" max="12038" width="11.125" style="28" bestFit="1" customWidth="1"/>
    <col min="12039" max="12039" width="12.5" style="28" customWidth="1"/>
    <col min="12040" max="12042" width="14.125" style="28" customWidth="1"/>
    <col min="12043" max="12043" width="14.5" style="28" customWidth="1"/>
    <col min="12044" max="12044" width="30.5" style="28" customWidth="1"/>
    <col min="12045" max="12045" width="13.25" style="28" customWidth="1"/>
    <col min="12046" max="12046" width="11.5" style="28" bestFit="1" customWidth="1"/>
    <col min="12047" max="12047" width="8.625" style="28" bestFit="1" customWidth="1"/>
    <col min="12048" max="12288" width="9" style="28"/>
    <col min="12289" max="12289" width="6.5" style="28" customWidth="1"/>
    <col min="12290" max="12290" width="41.5" style="28" customWidth="1"/>
    <col min="12291" max="12291" width="21.875" style="28" customWidth="1"/>
    <col min="12292" max="12293" width="9" style="28"/>
    <col min="12294" max="12294" width="11.125" style="28" bestFit="1" customWidth="1"/>
    <col min="12295" max="12295" width="12.5" style="28" customWidth="1"/>
    <col min="12296" max="12298" width="14.125" style="28" customWidth="1"/>
    <col min="12299" max="12299" width="14.5" style="28" customWidth="1"/>
    <col min="12300" max="12300" width="30.5" style="28" customWidth="1"/>
    <col min="12301" max="12301" width="13.25" style="28" customWidth="1"/>
    <col min="12302" max="12302" width="11.5" style="28" bestFit="1" customWidth="1"/>
    <col min="12303" max="12303" width="8.625" style="28" bestFit="1" customWidth="1"/>
    <col min="12304" max="12544" width="9" style="28"/>
    <col min="12545" max="12545" width="6.5" style="28" customWidth="1"/>
    <col min="12546" max="12546" width="41.5" style="28" customWidth="1"/>
    <col min="12547" max="12547" width="21.875" style="28" customWidth="1"/>
    <col min="12548" max="12549" width="9" style="28"/>
    <col min="12550" max="12550" width="11.125" style="28" bestFit="1" customWidth="1"/>
    <col min="12551" max="12551" width="12.5" style="28" customWidth="1"/>
    <col min="12552" max="12554" width="14.125" style="28" customWidth="1"/>
    <col min="12555" max="12555" width="14.5" style="28" customWidth="1"/>
    <col min="12556" max="12556" width="30.5" style="28" customWidth="1"/>
    <col min="12557" max="12557" width="13.25" style="28" customWidth="1"/>
    <col min="12558" max="12558" width="11.5" style="28" bestFit="1" customWidth="1"/>
    <col min="12559" max="12559" width="8.625" style="28" bestFit="1" customWidth="1"/>
    <col min="12560" max="12800" width="9" style="28"/>
    <col min="12801" max="12801" width="6.5" style="28" customWidth="1"/>
    <col min="12802" max="12802" width="41.5" style="28" customWidth="1"/>
    <col min="12803" max="12803" width="21.875" style="28" customWidth="1"/>
    <col min="12804" max="12805" width="9" style="28"/>
    <col min="12806" max="12806" width="11.125" style="28" bestFit="1" customWidth="1"/>
    <col min="12807" max="12807" width="12.5" style="28" customWidth="1"/>
    <col min="12808" max="12810" width="14.125" style="28" customWidth="1"/>
    <col min="12811" max="12811" width="14.5" style="28" customWidth="1"/>
    <col min="12812" max="12812" width="30.5" style="28" customWidth="1"/>
    <col min="12813" max="12813" width="13.25" style="28" customWidth="1"/>
    <col min="12814" max="12814" width="11.5" style="28" bestFit="1" customWidth="1"/>
    <col min="12815" max="12815" width="8.625" style="28" bestFit="1" customWidth="1"/>
    <col min="12816" max="13056" width="9" style="28"/>
    <col min="13057" max="13057" width="6.5" style="28" customWidth="1"/>
    <col min="13058" max="13058" width="41.5" style="28" customWidth="1"/>
    <col min="13059" max="13059" width="21.875" style="28" customWidth="1"/>
    <col min="13060" max="13061" width="9" style="28"/>
    <col min="13062" max="13062" width="11.125" style="28" bestFit="1" customWidth="1"/>
    <col min="13063" max="13063" width="12.5" style="28" customWidth="1"/>
    <col min="13064" max="13066" width="14.125" style="28" customWidth="1"/>
    <col min="13067" max="13067" width="14.5" style="28" customWidth="1"/>
    <col min="13068" max="13068" width="30.5" style="28" customWidth="1"/>
    <col min="13069" max="13069" width="13.25" style="28" customWidth="1"/>
    <col min="13070" max="13070" width="11.5" style="28" bestFit="1" customWidth="1"/>
    <col min="13071" max="13071" width="8.625" style="28" bestFit="1" customWidth="1"/>
    <col min="13072" max="13312" width="9" style="28"/>
    <col min="13313" max="13313" width="6.5" style="28" customWidth="1"/>
    <col min="13314" max="13314" width="41.5" style="28" customWidth="1"/>
    <col min="13315" max="13315" width="21.875" style="28" customWidth="1"/>
    <col min="13316" max="13317" width="9" style="28"/>
    <col min="13318" max="13318" width="11.125" style="28" bestFit="1" customWidth="1"/>
    <col min="13319" max="13319" width="12.5" style="28" customWidth="1"/>
    <col min="13320" max="13322" width="14.125" style="28" customWidth="1"/>
    <col min="13323" max="13323" width="14.5" style="28" customWidth="1"/>
    <col min="13324" max="13324" width="30.5" style="28" customWidth="1"/>
    <col min="13325" max="13325" width="13.25" style="28" customWidth="1"/>
    <col min="13326" max="13326" width="11.5" style="28" bestFit="1" customWidth="1"/>
    <col min="13327" max="13327" width="8.625" style="28" bestFit="1" customWidth="1"/>
    <col min="13328" max="13568" width="9" style="28"/>
    <col min="13569" max="13569" width="6.5" style="28" customWidth="1"/>
    <col min="13570" max="13570" width="41.5" style="28" customWidth="1"/>
    <col min="13571" max="13571" width="21.875" style="28" customWidth="1"/>
    <col min="13572" max="13573" width="9" style="28"/>
    <col min="13574" max="13574" width="11.125" style="28" bestFit="1" customWidth="1"/>
    <col min="13575" max="13575" width="12.5" style="28" customWidth="1"/>
    <col min="13576" max="13578" width="14.125" style="28" customWidth="1"/>
    <col min="13579" max="13579" width="14.5" style="28" customWidth="1"/>
    <col min="13580" max="13580" width="30.5" style="28" customWidth="1"/>
    <col min="13581" max="13581" width="13.25" style="28" customWidth="1"/>
    <col min="13582" max="13582" width="11.5" style="28" bestFit="1" customWidth="1"/>
    <col min="13583" max="13583" width="8.625" style="28" bestFit="1" customWidth="1"/>
    <col min="13584" max="13824" width="9" style="28"/>
    <col min="13825" max="13825" width="6.5" style="28" customWidth="1"/>
    <col min="13826" max="13826" width="41.5" style="28" customWidth="1"/>
    <col min="13827" max="13827" width="21.875" style="28" customWidth="1"/>
    <col min="13828" max="13829" width="9" style="28"/>
    <col min="13830" max="13830" width="11.125" style="28" bestFit="1" customWidth="1"/>
    <col min="13831" max="13831" width="12.5" style="28" customWidth="1"/>
    <col min="13832" max="13834" width="14.125" style="28" customWidth="1"/>
    <col min="13835" max="13835" width="14.5" style="28" customWidth="1"/>
    <col min="13836" max="13836" width="30.5" style="28" customWidth="1"/>
    <col min="13837" max="13837" width="13.25" style="28" customWidth="1"/>
    <col min="13838" max="13838" width="11.5" style="28" bestFit="1" customWidth="1"/>
    <col min="13839" max="13839" width="8.625" style="28" bestFit="1" customWidth="1"/>
    <col min="13840" max="14080" width="9" style="28"/>
    <col min="14081" max="14081" width="6.5" style="28" customWidth="1"/>
    <col min="14082" max="14082" width="41.5" style="28" customWidth="1"/>
    <col min="14083" max="14083" width="21.875" style="28" customWidth="1"/>
    <col min="14084" max="14085" width="9" style="28"/>
    <col min="14086" max="14086" width="11.125" style="28" bestFit="1" customWidth="1"/>
    <col min="14087" max="14087" width="12.5" style="28" customWidth="1"/>
    <col min="14088" max="14090" width="14.125" style="28" customWidth="1"/>
    <col min="14091" max="14091" width="14.5" style="28" customWidth="1"/>
    <col min="14092" max="14092" width="30.5" style="28" customWidth="1"/>
    <col min="14093" max="14093" width="13.25" style="28" customWidth="1"/>
    <col min="14094" max="14094" width="11.5" style="28" bestFit="1" customWidth="1"/>
    <col min="14095" max="14095" width="8.625" style="28" bestFit="1" customWidth="1"/>
    <col min="14096" max="14336" width="9" style="28"/>
    <col min="14337" max="14337" width="6.5" style="28" customWidth="1"/>
    <col min="14338" max="14338" width="41.5" style="28" customWidth="1"/>
    <col min="14339" max="14339" width="21.875" style="28" customWidth="1"/>
    <col min="14340" max="14341" width="9" style="28"/>
    <col min="14342" max="14342" width="11.125" style="28" bestFit="1" customWidth="1"/>
    <col min="14343" max="14343" width="12.5" style="28" customWidth="1"/>
    <col min="14344" max="14346" width="14.125" style="28" customWidth="1"/>
    <col min="14347" max="14347" width="14.5" style="28" customWidth="1"/>
    <col min="14348" max="14348" width="30.5" style="28" customWidth="1"/>
    <col min="14349" max="14349" width="13.25" style="28" customWidth="1"/>
    <col min="14350" max="14350" width="11.5" style="28" bestFit="1" customWidth="1"/>
    <col min="14351" max="14351" width="8.625" style="28" bestFit="1" customWidth="1"/>
    <col min="14352" max="14592" width="9" style="28"/>
    <col min="14593" max="14593" width="6.5" style="28" customWidth="1"/>
    <col min="14594" max="14594" width="41.5" style="28" customWidth="1"/>
    <col min="14595" max="14595" width="21.875" style="28" customWidth="1"/>
    <col min="14596" max="14597" width="9" style="28"/>
    <col min="14598" max="14598" width="11.125" style="28" bestFit="1" customWidth="1"/>
    <col min="14599" max="14599" width="12.5" style="28" customWidth="1"/>
    <col min="14600" max="14602" width="14.125" style="28" customWidth="1"/>
    <col min="14603" max="14603" width="14.5" style="28" customWidth="1"/>
    <col min="14604" max="14604" width="30.5" style="28" customWidth="1"/>
    <col min="14605" max="14605" width="13.25" style="28" customWidth="1"/>
    <col min="14606" max="14606" width="11.5" style="28" bestFit="1" customWidth="1"/>
    <col min="14607" max="14607" width="8.625" style="28" bestFit="1" customWidth="1"/>
    <col min="14608" max="14848" width="9" style="28"/>
    <col min="14849" max="14849" width="6.5" style="28" customWidth="1"/>
    <col min="14850" max="14850" width="41.5" style="28" customWidth="1"/>
    <col min="14851" max="14851" width="21.875" style="28" customWidth="1"/>
    <col min="14852" max="14853" width="9" style="28"/>
    <col min="14854" max="14854" width="11.125" style="28" bestFit="1" customWidth="1"/>
    <col min="14855" max="14855" width="12.5" style="28" customWidth="1"/>
    <col min="14856" max="14858" width="14.125" style="28" customWidth="1"/>
    <col min="14859" max="14859" width="14.5" style="28" customWidth="1"/>
    <col min="14860" max="14860" width="30.5" style="28" customWidth="1"/>
    <col min="14861" max="14861" width="13.25" style="28" customWidth="1"/>
    <col min="14862" max="14862" width="11.5" style="28" bestFit="1" customWidth="1"/>
    <col min="14863" max="14863" width="8.625" style="28" bestFit="1" customWidth="1"/>
    <col min="14864" max="15104" width="9" style="28"/>
    <col min="15105" max="15105" width="6.5" style="28" customWidth="1"/>
    <col min="15106" max="15106" width="41.5" style="28" customWidth="1"/>
    <col min="15107" max="15107" width="21.875" style="28" customWidth="1"/>
    <col min="15108" max="15109" width="9" style="28"/>
    <col min="15110" max="15110" width="11.125" style="28" bestFit="1" customWidth="1"/>
    <col min="15111" max="15111" width="12.5" style="28" customWidth="1"/>
    <col min="15112" max="15114" width="14.125" style="28" customWidth="1"/>
    <col min="15115" max="15115" width="14.5" style="28" customWidth="1"/>
    <col min="15116" max="15116" width="30.5" style="28" customWidth="1"/>
    <col min="15117" max="15117" width="13.25" style="28" customWidth="1"/>
    <col min="15118" max="15118" width="11.5" style="28" bestFit="1" customWidth="1"/>
    <col min="15119" max="15119" width="8.625" style="28" bestFit="1" customWidth="1"/>
    <col min="15120" max="15360" width="9" style="28"/>
    <col min="15361" max="15361" width="6.5" style="28" customWidth="1"/>
    <col min="15362" max="15362" width="41.5" style="28" customWidth="1"/>
    <col min="15363" max="15363" width="21.875" style="28" customWidth="1"/>
    <col min="15364" max="15365" width="9" style="28"/>
    <col min="15366" max="15366" width="11.125" style="28" bestFit="1" customWidth="1"/>
    <col min="15367" max="15367" width="12.5" style="28" customWidth="1"/>
    <col min="15368" max="15370" width="14.125" style="28" customWidth="1"/>
    <col min="15371" max="15371" width="14.5" style="28" customWidth="1"/>
    <col min="15372" max="15372" width="30.5" style="28" customWidth="1"/>
    <col min="15373" max="15373" width="13.25" style="28" customWidth="1"/>
    <col min="15374" max="15374" width="11.5" style="28" bestFit="1" customWidth="1"/>
    <col min="15375" max="15375" width="8.625" style="28" bestFit="1" customWidth="1"/>
    <col min="15376" max="15616" width="9" style="28"/>
    <col min="15617" max="15617" width="6.5" style="28" customWidth="1"/>
    <col min="15618" max="15618" width="41.5" style="28" customWidth="1"/>
    <col min="15619" max="15619" width="21.875" style="28" customWidth="1"/>
    <col min="15620" max="15621" width="9" style="28"/>
    <col min="15622" max="15622" width="11.125" style="28" bestFit="1" customWidth="1"/>
    <col min="15623" max="15623" width="12.5" style="28" customWidth="1"/>
    <col min="15624" max="15626" width="14.125" style="28" customWidth="1"/>
    <col min="15627" max="15627" width="14.5" style="28" customWidth="1"/>
    <col min="15628" max="15628" width="30.5" style="28" customWidth="1"/>
    <col min="15629" max="15629" width="13.25" style="28" customWidth="1"/>
    <col min="15630" max="15630" width="11.5" style="28" bestFit="1" customWidth="1"/>
    <col min="15631" max="15631" width="8.625" style="28" bestFit="1" customWidth="1"/>
    <col min="15632" max="15872" width="9" style="28"/>
    <col min="15873" max="15873" width="6.5" style="28" customWidth="1"/>
    <col min="15874" max="15874" width="41.5" style="28" customWidth="1"/>
    <col min="15875" max="15875" width="21.875" style="28" customWidth="1"/>
    <col min="15876" max="15877" width="9" style="28"/>
    <col min="15878" max="15878" width="11.125" style="28" bestFit="1" customWidth="1"/>
    <col min="15879" max="15879" width="12.5" style="28" customWidth="1"/>
    <col min="15880" max="15882" width="14.125" style="28" customWidth="1"/>
    <col min="15883" max="15883" width="14.5" style="28" customWidth="1"/>
    <col min="15884" max="15884" width="30.5" style="28" customWidth="1"/>
    <col min="15885" max="15885" width="13.25" style="28" customWidth="1"/>
    <col min="15886" max="15886" width="11.5" style="28" bestFit="1" customWidth="1"/>
    <col min="15887" max="15887" width="8.625" style="28" bestFit="1" customWidth="1"/>
    <col min="15888" max="16128" width="9" style="28"/>
    <col min="16129" max="16129" width="6.5" style="28" customWidth="1"/>
    <col min="16130" max="16130" width="41.5" style="28" customWidth="1"/>
    <col min="16131" max="16131" width="21.875" style="28" customWidth="1"/>
    <col min="16132" max="16133" width="9" style="28"/>
    <col min="16134" max="16134" width="11.125" style="28" bestFit="1" customWidth="1"/>
    <col min="16135" max="16135" width="12.5" style="28" customWidth="1"/>
    <col min="16136" max="16138" width="14.125" style="28" customWidth="1"/>
    <col min="16139" max="16139" width="14.5" style="28" customWidth="1"/>
    <col min="16140" max="16140" width="30.5" style="28" customWidth="1"/>
    <col min="16141" max="16141" width="13.25" style="28" customWidth="1"/>
    <col min="16142" max="16142" width="11.5" style="28" bestFit="1" customWidth="1"/>
    <col min="16143" max="16143" width="8.625" style="28" bestFit="1" customWidth="1"/>
    <col min="16144" max="16384" width="9" style="28"/>
  </cols>
  <sheetData>
    <row r="1" spans="1:15" ht="20.25">
      <c r="F1" s="316" t="s">
        <v>248</v>
      </c>
      <c r="G1" s="316"/>
    </row>
    <row r="2" spans="1:15" ht="20.25">
      <c r="F2" s="211"/>
      <c r="G2" s="211"/>
    </row>
    <row r="3" spans="1:15" ht="18.75" customHeight="1">
      <c r="A3" s="25"/>
      <c r="B3" s="25"/>
      <c r="C3" s="25"/>
      <c r="D3" s="25"/>
      <c r="E3" s="25"/>
      <c r="F3" s="25"/>
      <c r="G3" s="25"/>
      <c r="H3" s="26"/>
      <c r="I3" s="287" t="s">
        <v>47</v>
      </c>
      <c r="J3" s="287"/>
      <c r="K3" s="287"/>
      <c r="L3" s="287"/>
      <c r="M3" s="27"/>
      <c r="N3" s="27"/>
      <c r="O3" s="27"/>
    </row>
    <row r="4" spans="1:15" ht="33" customHeight="1">
      <c r="A4" s="25"/>
      <c r="B4" s="25"/>
      <c r="C4" s="25"/>
      <c r="D4" s="25"/>
      <c r="E4" s="25"/>
      <c r="F4" s="25"/>
      <c r="G4" s="25"/>
      <c r="H4" s="25"/>
      <c r="I4" s="288" t="s">
        <v>208</v>
      </c>
      <c r="J4" s="288"/>
      <c r="K4" s="288"/>
      <c r="L4" s="288"/>
      <c r="M4" s="27"/>
      <c r="N4" s="27"/>
      <c r="O4" s="27"/>
    </row>
    <row r="5" spans="1: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7"/>
      <c r="N5" s="27"/>
      <c r="O5" s="27"/>
    </row>
    <row r="6" spans="1:15" ht="18.75">
      <c r="A6" s="289" t="s">
        <v>209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</row>
    <row r="7" spans="1:1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5" ht="31.5" customHeight="1">
      <c r="A8" s="267" t="s">
        <v>4</v>
      </c>
      <c r="B8" s="290" t="s">
        <v>58</v>
      </c>
      <c r="C8" s="290" t="s">
        <v>59</v>
      </c>
      <c r="D8" s="291" t="s">
        <v>6</v>
      </c>
      <c r="E8" s="291"/>
      <c r="F8" s="291"/>
      <c r="G8" s="291"/>
      <c r="H8" s="292" t="s">
        <v>60</v>
      </c>
      <c r="I8" s="292"/>
      <c r="J8" s="292"/>
      <c r="K8" s="293"/>
      <c r="L8" s="290" t="s">
        <v>61</v>
      </c>
      <c r="M8" s="29"/>
      <c r="N8" s="29"/>
    </row>
    <row r="9" spans="1:15" ht="31.5">
      <c r="A9" s="269"/>
      <c r="B9" s="290"/>
      <c r="C9" s="290"/>
      <c r="D9" s="30" t="s">
        <v>7</v>
      </c>
      <c r="E9" s="30" t="s">
        <v>8</v>
      </c>
      <c r="F9" s="30" t="s">
        <v>9</v>
      </c>
      <c r="G9" s="30" t="s">
        <v>10</v>
      </c>
      <c r="H9" s="161" t="s">
        <v>160</v>
      </c>
      <c r="I9" s="161" t="s">
        <v>163</v>
      </c>
      <c r="J9" s="161" t="s">
        <v>175</v>
      </c>
      <c r="K9" s="31" t="s">
        <v>198</v>
      </c>
      <c r="L9" s="290"/>
      <c r="N9" s="28" t="s">
        <v>62</v>
      </c>
    </row>
    <row r="10" spans="1:15" ht="36" customHeight="1">
      <c r="A10" s="32">
        <v>1</v>
      </c>
      <c r="B10" s="307" t="s">
        <v>210</v>
      </c>
      <c r="C10" s="308"/>
      <c r="D10" s="308"/>
      <c r="E10" s="308"/>
      <c r="F10" s="308"/>
      <c r="G10" s="308"/>
      <c r="H10" s="308"/>
      <c r="I10" s="308"/>
      <c r="J10" s="308"/>
      <c r="K10" s="309"/>
      <c r="L10" s="36" t="s">
        <v>63</v>
      </c>
      <c r="M10" s="37"/>
    </row>
    <row r="11" spans="1:15" s="39" customFormat="1">
      <c r="A11" s="32">
        <f>A10+1</f>
        <v>2</v>
      </c>
      <c r="B11" s="310" t="s">
        <v>93</v>
      </c>
      <c r="C11" s="311"/>
      <c r="D11" s="311"/>
      <c r="E11" s="311"/>
      <c r="F11" s="311"/>
      <c r="G11" s="311"/>
      <c r="H11" s="311"/>
      <c r="I11" s="311"/>
      <c r="J11" s="311"/>
      <c r="K11" s="312"/>
      <c r="L11" s="36" t="s">
        <v>63</v>
      </c>
    </row>
    <row r="12" spans="1:15" ht="51" customHeight="1">
      <c r="A12" s="241">
        <f>A11+1</f>
        <v>3</v>
      </c>
      <c r="B12" s="244" t="s">
        <v>94</v>
      </c>
      <c r="C12" s="40" t="s">
        <v>243</v>
      </c>
      <c r="D12" s="125" t="s">
        <v>195</v>
      </c>
      <c r="E12" s="41" t="s">
        <v>98</v>
      </c>
      <c r="F12" s="42" t="s">
        <v>99</v>
      </c>
      <c r="G12" s="41" t="s">
        <v>152</v>
      </c>
      <c r="H12" s="43">
        <v>10</v>
      </c>
      <c r="I12" s="43">
        <v>10</v>
      </c>
      <c r="J12" s="43">
        <v>10</v>
      </c>
      <c r="K12" s="44">
        <f t="shared" ref="K12:K15" si="0">SUM(H12:J12)</f>
        <v>30</v>
      </c>
      <c r="L12" s="284" t="s">
        <v>101</v>
      </c>
    </row>
    <row r="13" spans="1:15">
      <c r="A13" s="243"/>
      <c r="B13" s="246"/>
      <c r="C13" s="317" t="s">
        <v>96</v>
      </c>
      <c r="D13" s="318"/>
      <c r="E13" s="318"/>
      <c r="F13" s="318"/>
      <c r="G13" s="319"/>
      <c r="H13" s="185">
        <f>SUM(H12)</f>
        <v>10</v>
      </c>
      <c r="I13" s="185">
        <f>SUM(I12)</f>
        <v>10</v>
      </c>
      <c r="J13" s="185">
        <f>SUM(J12)</f>
        <v>10</v>
      </c>
      <c r="K13" s="186">
        <f t="shared" si="0"/>
        <v>30</v>
      </c>
      <c r="L13" s="285"/>
    </row>
    <row r="14" spans="1:15" ht="99.75" customHeight="1">
      <c r="A14" s="241">
        <f>A12+1</f>
        <v>4</v>
      </c>
      <c r="B14" s="244" t="s">
        <v>95</v>
      </c>
      <c r="C14" s="40" t="s">
        <v>243</v>
      </c>
      <c r="D14" s="160" t="s">
        <v>195</v>
      </c>
      <c r="E14" s="51" t="s">
        <v>22</v>
      </c>
      <c r="F14" s="48" t="s">
        <v>100</v>
      </c>
      <c r="G14" s="41" t="s">
        <v>21</v>
      </c>
      <c r="H14" s="43">
        <v>0</v>
      </c>
      <c r="I14" s="43">
        <v>0</v>
      </c>
      <c r="J14" s="43">
        <v>0</v>
      </c>
      <c r="K14" s="44">
        <f t="shared" si="0"/>
        <v>0</v>
      </c>
      <c r="L14" s="285"/>
    </row>
    <row r="15" spans="1:15">
      <c r="A15" s="243"/>
      <c r="B15" s="246"/>
      <c r="C15" s="320" t="s">
        <v>97</v>
      </c>
      <c r="D15" s="320"/>
      <c r="E15" s="320"/>
      <c r="F15" s="320"/>
      <c r="G15" s="320"/>
      <c r="H15" s="185">
        <f>SUM(H14:H14)</f>
        <v>0</v>
      </c>
      <c r="I15" s="185">
        <f>SUM(I14:I14)</f>
        <v>0</v>
      </c>
      <c r="J15" s="185">
        <f>SUM(J14:J14)</f>
        <v>0</v>
      </c>
      <c r="K15" s="186">
        <f t="shared" si="0"/>
        <v>0</v>
      </c>
      <c r="L15" s="285"/>
    </row>
    <row r="16" spans="1:15" s="202" customFormat="1" ht="31.5">
      <c r="A16" s="196">
        <f>A14+1</f>
        <v>5</v>
      </c>
      <c r="B16" s="197" t="s">
        <v>72</v>
      </c>
      <c r="C16" s="198" t="s">
        <v>63</v>
      </c>
      <c r="D16" s="199" t="s">
        <v>63</v>
      </c>
      <c r="E16" s="199" t="s">
        <v>63</v>
      </c>
      <c r="F16" s="199" t="s">
        <v>63</v>
      </c>
      <c r="G16" s="199" t="s">
        <v>63</v>
      </c>
      <c r="H16" s="200">
        <f>H13+H15</f>
        <v>10</v>
      </c>
      <c r="I16" s="200">
        <f t="shared" ref="I16:K16" si="1">I13+I15</f>
        <v>10</v>
      </c>
      <c r="J16" s="200">
        <f t="shared" si="1"/>
        <v>10</v>
      </c>
      <c r="K16" s="200">
        <f t="shared" si="1"/>
        <v>30</v>
      </c>
      <c r="L16" s="198" t="s">
        <v>63</v>
      </c>
    </row>
    <row r="17" spans="2:13">
      <c r="B17" s="54"/>
      <c r="C17" s="55"/>
      <c r="D17" s="56"/>
      <c r="E17" s="56"/>
      <c r="F17" s="56"/>
      <c r="G17" s="56"/>
      <c r="H17" s="57"/>
      <c r="I17" s="57"/>
      <c r="J17" s="57"/>
      <c r="K17" s="57"/>
      <c r="L17" s="55"/>
    </row>
    <row r="18" spans="2:13" ht="18.75">
      <c r="B18" s="270"/>
      <c r="C18" s="270"/>
      <c r="D18" s="270"/>
      <c r="E18" s="58"/>
      <c r="F18" s="58"/>
      <c r="G18" s="58"/>
      <c r="H18" s="59"/>
      <c r="I18" s="59"/>
      <c r="J18" s="60"/>
      <c r="K18" s="61"/>
      <c r="L18" s="271"/>
      <c r="M18" s="271"/>
    </row>
    <row r="19" spans="2:13" ht="18.75">
      <c r="B19" s="25"/>
      <c r="C19" s="25"/>
      <c r="D19" s="62"/>
      <c r="E19" s="62"/>
      <c r="F19" s="62"/>
      <c r="G19" s="62"/>
      <c r="H19" s="63"/>
      <c r="I19" s="63"/>
      <c r="J19" s="63"/>
      <c r="K19" s="64"/>
      <c r="L19" s="25"/>
    </row>
    <row r="20" spans="2:13" ht="18.75">
      <c r="B20" s="25"/>
      <c r="C20" s="25"/>
      <c r="D20" s="62"/>
      <c r="E20" s="62"/>
      <c r="F20" s="62"/>
      <c r="G20" s="62"/>
      <c r="H20" s="65"/>
      <c r="I20" s="65"/>
      <c r="J20" s="65"/>
      <c r="K20" s="64"/>
      <c r="L20" s="25"/>
    </row>
    <row r="21" spans="2:13" ht="18.75">
      <c r="B21" s="25"/>
      <c r="C21" s="25"/>
      <c r="D21" s="62"/>
      <c r="E21" s="62"/>
      <c r="F21" s="62"/>
      <c r="G21" s="62"/>
      <c r="H21" s="65"/>
      <c r="I21" s="65"/>
      <c r="J21" s="66"/>
      <c r="K21" s="64"/>
      <c r="L21" s="25"/>
    </row>
    <row r="22" spans="2:13" ht="18.75">
      <c r="B22" s="25"/>
      <c r="C22" s="25"/>
      <c r="D22" s="62"/>
      <c r="E22" s="62"/>
      <c r="F22" s="62"/>
      <c r="G22" s="62"/>
      <c r="H22" s="65"/>
      <c r="I22" s="65"/>
      <c r="J22" s="65"/>
      <c r="K22" s="64"/>
      <c r="L22" s="25"/>
    </row>
    <row r="23" spans="2:13" ht="18.75">
      <c r="B23" s="25"/>
      <c r="C23" s="25"/>
      <c r="D23" s="62"/>
      <c r="E23" s="62"/>
      <c r="F23" s="62"/>
      <c r="G23" s="62"/>
      <c r="H23" s="66"/>
      <c r="I23" s="65"/>
      <c r="J23" s="66"/>
      <c r="K23" s="64"/>
      <c r="L23" s="25"/>
    </row>
    <row r="24" spans="2:13">
      <c r="B24" s="25"/>
      <c r="C24" s="25"/>
      <c r="D24" s="62"/>
      <c r="E24" s="62"/>
      <c r="F24" s="62"/>
      <c r="G24" s="62"/>
      <c r="H24" s="67"/>
      <c r="I24" s="67"/>
      <c r="J24" s="67"/>
      <c r="K24" s="64"/>
      <c r="L24" s="25"/>
    </row>
    <row r="25" spans="2:13">
      <c r="B25" s="25"/>
      <c r="C25" s="25"/>
      <c r="D25" s="62"/>
      <c r="E25" s="62"/>
      <c r="F25" s="62"/>
      <c r="G25" s="62"/>
      <c r="H25" s="67"/>
      <c r="I25" s="64"/>
      <c r="J25" s="64"/>
      <c r="K25" s="64"/>
      <c r="L25" s="25"/>
    </row>
    <row r="26" spans="2:13">
      <c r="B26" s="25"/>
      <c r="C26" s="25"/>
      <c r="D26" s="62"/>
      <c r="E26" s="62"/>
      <c r="F26" s="62"/>
      <c r="G26" s="62"/>
      <c r="H26" s="67"/>
      <c r="I26" s="64"/>
      <c r="J26" s="64"/>
      <c r="K26" s="64"/>
      <c r="L26" s="25"/>
    </row>
    <row r="27" spans="2:13">
      <c r="B27" s="25"/>
      <c r="C27" s="25"/>
      <c r="D27" s="62"/>
      <c r="E27" s="62"/>
      <c r="F27" s="62"/>
      <c r="G27" s="62"/>
      <c r="H27" s="64"/>
      <c r="I27" s="64"/>
      <c r="J27" s="64"/>
      <c r="K27" s="64"/>
      <c r="L27" s="25"/>
    </row>
    <row r="28" spans="2:13">
      <c r="B28" s="25"/>
      <c r="C28" s="25"/>
      <c r="D28" s="62"/>
      <c r="E28" s="62"/>
      <c r="F28" s="62"/>
      <c r="G28" s="62"/>
      <c r="H28" s="64"/>
      <c r="I28" s="64"/>
      <c r="J28" s="64"/>
      <c r="K28" s="64"/>
      <c r="L28" s="25"/>
    </row>
    <row r="29" spans="2:13">
      <c r="B29" s="25"/>
      <c r="C29" s="25"/>
      <c r="D29" s="62"/>
      <c r="E29" s="62"/>
      <c r="F29" s="62"/>
      <c r="G29" s="62"/>
      <c r="H29" s="67"/>
      <c r="I29" s="64"/>
      <c r="J29" s="64"/>
      <c r="K29" s="64"/>
      <c r="L29" s="25"/>
    </row>
    <row r="30" spans="2:13">
      <c r="B30" s="25"/>
      <c r="C30" s="25"/>
      <c r="D30" s="62"/>
      <c r="E30" s="62"/>
      <c r="F30" s="62"/>
      <c r="G30" s="62"/>
      <c r="H30" s="64"/>
      <c r="I30" s="64"/>
      <c r="J30" s="64"/>
      <c r="K30" s="64"/>
      <c r="L30" s="25"/>
    </row>
    <row r="31" spans="2:13">
      <c r="B31" s="25"/>
      <c r="C31" s="25"/>
      <c r="D31" s="62"/>
      <c r="E31" s="62"/>
      <c r="F31" s="62"/>
      <c r="G31" s="62"/>
      <c r="H31" s="64"/>
      <c r="I31" s="64"/>
      <c r="J31" s="64"/>
      <c r="K31" s="64"/>
      <c r="L31" s="25"/>
    </row>
    <row r="32" spans="2:13">
      <c r="B32" s="25"/>
      <c r="C32" s="25"/>
      <c r="D32" s="62"/>
      <c r="E32" s="62"/>
      <c r="F32" s="62"/>
      <c r="G32" s="62"/>
      <c r="H32" s="64"/>
      <c r="I32" s="64"/>
      <c r="J32" s="64"/>
      <c r="K32" s="64"/>
      <c r="L32" s="25"/>
    </row>
    <row r="33" spans="2:12">
      <c r="B33" s="25"/>
      <c r="C33" s="25"/>
      <c r="D33" s="62"/>
      <c r="E33" s="62"/>
      <c r="F33" s="62"/>
      <c r="G33" s="62"/>
      <c r="H33" s="64"/>
      <c r="I33" s="64"/>
      <c r="J33" s="64"/>
      <c r="K33" s="64"/>
      <c r="L33" s="25"/>
    </row>
    <row r="34" spans="2:12">
      <c r="B34" s="25"/>
      <c r="C34" s="25"/>
      <c r="D34" s="62"/>
      <c r="E34" s="62"/>
      <c r="F34" s="62"/>
      <c r="G34" s="62"/>
      <c r="H34" s="64"/>
      <c r="I34" s="64"/>
      <c r="J34" s="64"/>
      <c r="K34" s="64"/>
      <c r="L34" s="25"/>
    </row>
    <row r="35" spans="2:12">
      <c r="B35" s="25"/>
      <c r="C35" s="25"/>
      <c r="D35" s="62"/>
      <c r="E35" s="62"/>
      <c r="F35" s="62"/>
      <c r="G35" s="62"/>
      <c r="H35" s="64"/>
      <c r="I35" s="64"/>
      <c r="J35" s="64"/>
      <c r="K35" s="64"/>
      <c r="L35" s="25"/>
    </row>
    <row r="36" spans="2:12">
      <c r="B36" s="25"/>
      <c r="C36" s="25"/>
      <c r="D36" s="62"/>
      <c r="E36" s="62"/>
      <c r="F36" s="62"/>
      <c r="G36" s="62"/>
      <c r="H36" s="64"/>
      <c r="I36" s="64"/>
      <c r="J36" s="64"/>
      <c r="K36" s="64"/>
      <c r="L36" s="25"/>
    </row>
    <row r="37" spans="2:12">
      <c r="B37" s="25"/>
      <c r="C37" s="25"/>
      <c r="D37" s="62"/>
      <c r="E37" s="62"/>
      <c r="F37" s="62"/>
      <c r="G37" s="62"/>
      <c r="H37" s="64"/>
      <c r="I37" s="64"/>
      <c r="J37" s="64"/>
      <c r="K37" s="64"/>
      <c r="L37" s="25"/>
    </row>
    <row r="38" spans="2:12">
      <c r="B38" s="25"/>
      <c r="C38" s="25"/>
      <c r="D38" s="62"/>
      <c r="E38" s="62"/>
      <c r="F38" s="62"/>
      <c r="G38" s="62"/>
      <c r="H38" s="64"/>
      <c r="I38" s="64"/>
      <c r="J38" s="64"/>
      <c r="K38" s="64"/>
      <c r="L38" s="25"/>
    </row>
    <row r="39" spans="2:12">
      <c r="B39" s="25"/>
      <c r="C39" s="25"/>
      <c r="D39" s="62"/>
      <c r="E39" s="62"/>
      <c r="F39" s="62"/>
      <c r="G39" s="62"/>
      <c r="H39" s="64"/>
      <c r="I39" s="64"/>
      <c r="J39" s="64"/>
      <c r="K39" s="64"/>
      <c r="L39" s="25"/>
    </row>
    <row r="40" spans="2:12">
      <c r="B40" s="25"/>
      <c r="C40" s="25"/>
      <c r="D40" s="62"/>
      <c r="E40" s="62"/>
      <c r="F40" s="62"/>
      <c r="G40" s="62"/>
      <c r="H40" s="64"/>
      <c r="I40" s="64"/>
      <c r="J40" s="64"/>
      <c r="K40" s="64"/>
      <c r="L40" s="25"/>
    </row>
    <row r="41" spans="2:12">
      <c r="B41" s="25"/>
      <c r="C41" s="25"/>
      <c r="D41" s="62"/>
      <c r="E41" s="62"/>
      <c r="F41" s="62"/>
      <c r="G41" s="62"/>
      <c r="H41" s="64"/>
      <c r="I41" s="64"/>
      <c r="J41" s="64"/>
      <c r="K41" s="64"/>
      <c r="L41" s="25"/>
    </row>
    <row r="42" spans="2:12">
      <c r="B42" s="25"/>
      <c r="C42" s="25"/>
      <c r="D42" s="62"/>
      <c r="E42" s="62"/>
      <c r="F42" s="62"/>
      <c r="G42" s="62"/>
      <c r="H42" s="64"/>
      <c r="I42" s="64"/>
      <c r="J42" s="64"/>
      <c r="K42" s="64"/>
      <c r="L42" s="25"/>
    </row>
    <row r="43" spans="2:12">
      <c r="B43" s="25"/>
      <c r="C43" s="25"/>
      <c r="D43" s="62"/>
      <c r="E43" s="62"/>
      <c r="F43" s="62"/>
      <c r="G43" s="62"/>
      <c r="H43" s="64"/>
      <c r="I43" s="64"/>
      <c r="J43" s="64"/>
      <c r="K43" s="64"/>
      <c r="L43" s="25"/>
    </row>
    <row r="44" spans="2:12">
      <c r="B44" s="25"/>
      <c r="C44" s="25"/>
      <c r="D44" s="62"/>
      <c r="E44" s="62"/>
      <c r="F44" s="62"/>
      <c r="G44" s="62"/>
      <c r="H44" s="64"/>
      <c r="I44" s="64"/>
      <c r="J44" s="64"/>
      <c r="K44" s="64"/>
      <c r="L44" s="25"/>
    </row>
    <row r="45" spans="2:12">
      <c r="B45" s="25"/>
      <c r="C45" s="25"/>
      <c r="D45" s="62"/>
      <c r="E45" s="62"/>
      <c r="F45" s="62"/>
      <c r="G45" s="62"/>
      <c r="H45" s="64"/>
      <c r="I45" s="64"/>
      <c r="J45" s="64"/>
      <c r="K45" s="64"/>
      <c r="L45" s="25"/>
    </row>
    <row r="46" spans="2:12">
      <c r="B46" s="25"/>
      <c r="C46" s="25"/>
      <c r="D46" s="62"/>
      <c r="E46" s="62"/>
      <c r="F46" s="62"/>
      <c r="G46" s="62"/>
      <c r="H46" s="64"/>
      <c r="I46" s="64"/>
      <c r="J46" s="64"/>
      <c r="K46" s="64"/>
      <c r="L46" s="25"/>
    </row>
    <row r="47" spans="2:12">
      <c r="B47" s="25"/>
      <c r="C47" s="25"/>
      <c r="D47" s="62"/>
      <c r="E47" s="62"/>
      <c r="F47" s="62"/>
      <c r="G47" s="62"/>
      <c r="H47" s="64"/>
      <c r="I47" s="64"/>
      <c r="J47" s="64"/>
      <c r="K47" s="64"/>
      <c r="L47" s="25"/>
    </row>
    <row r="48" spans="2:12">
      <c r="B48" s="25"/>
      <c r="C48" s="25"/>
      <c r="D48" s="62"/>
      <c r="E48" s="62"/>
      <c r="F48" s="62"/>
      <c r="G48" s="62"/>
      <c r="H48" s="64"/>
      <c r="I48" s="64"/>
      <c r="J48" s="64"/>
      <c r="K48" s="64"/>
      <c r="L48" s="25"/>
    </row>
    <row r="49" spans="2:12">
      <c r="B49" s="25"/>
      <c r="C49" s="25"/>
      <c r="D49" s="62"/>
      <c r="E49" s="62"/>
      <c r="F49" s="62"/>
      <c r="G49" s="62"/>
      <c r="H49" s="64"/>
      <c r="I49" s="64"/>
      <c r="J49" s="64"/>
      <c r="K49" s="64"/>
      <c r="L49" s="25"/>
    </row>
    <row r="50" spans="2:12">
      <c r="B50" s="25"/>
      <c r="C50" s="25"/>
      <c r="D50" s="62"/>
      <c r="E50" s="62"/>
      <c r="F50" s="62"/>
      <c r="G50" s="62"/>
      <c r="H50" s="64"/>
      <c r="I50" s="64"/>
      <c r="J50" s="64"/>
      <c r="K50" s="64"/>
      <c r="L50" s="25"/>
    </row>
    <row r="51" spans="2:12">
      <c r="B51" s="25"/>
      <c r="C51" s="25"/>
      <c r="D51" s="62"/>
      <c r="E51" s="62"/>
      <c r="F51" s="62"/>
      <c r="G51" s="62"/>
      <c r="H51" s="64"/>
      <c r="I51" s="64"/>
      <c r="J51" s="64"/>
      <c r="K51" s="64"/>
      <c r="L51" s="25"/>
    </row>
    <row r="52" spans="2:12">
      <c r="B52" s="25"/>
      <c r="C52" s="25"/>
      <c r="D52" s="62"/>
      <c r="E52" s="62"/>
      <c r="F52" s="62"/>
      <c r="G52" s="62"/>
      <c r="H52" s="64"/>
      <c r="I52" s="64"/>
      <c r="J52" s="64"/>
      <c r="K52" s="64"/>
      <c r="L52" s="25"/>
    </row>
    <row r="53" spans="2:12">
      <c r="B53" s="25"/>
      <c r="C53" s="25"/>
      <c r="D53" s="62"/>
      <c r="E53" s="62"/>
      <c r="F53" s="62"/>
      <c r="G53" s="62"/>
      <c r="H53" s="64"/>
      <c r="I53" s="64"/>
      <c r="J53" s="64"/>
      <c r="K53" s="64"/>
      <c r="L53" s="25"/>
    </row>
    <row r="54" spans="2:12">
      <c r="B54" s="25"/>
      <c r="C54" s="25"/>
      <c r="D54" s="62"/>
      <c r="E54" s="62"/>
      <c r="F54" s="62"/>
      <c r="G54" s="62"/>
      <c r="H54" s="64"/>
      <c r="I54" s="64"/>
      <c r="J54" s="64"/>
      <c r="K54" s="64"/>
      <c r="L54" s="25"/>
    </row>
    <row r="55" spans="2:12">
      <c r="B55" s="25"/>
      <c r="C55" s="25"/>
      <c r="D55" s="62"/>
      <c r="E55" s="62"/>
      <c r="F55" s="62"/>
      <c r="G55" s="62"/>
      <c r="H55" s="64"/>
      <c r="I55" s="64"/>
      <c r="J55" s="64"/>
      <c r="K55" s="64"/>
      <c r="L55" s="25"/>
    </row>
    <row r="56" spans="2:12">
      <c r="B56" s="25"/>
      <c r="C56" s="25"/>
      <c r="D56" s="62"/>
      <c r="E56" s="62"/>
      <c r="F56" s="62"/>
      <c r="G56" s="62"/>
      <c r="H56" s="64"/>
      <c r="I56" s="64"/>
      <c r="J56" s="64"/>
      <c r="K56" s="64"/>
      <c r="L56" s="25"/>
    </row>
    <row r="57" spans="2:12">
      <c r="B57" s="25"/>
      <c r="C57" s="25"/>
      <c r="D57" s="62"/>
      <c r="E57" s="62"/>
      <c r="F57" s="62"/>
      <c r="G57" s="62"/>
      <c r="H57" s="64"/>
      <c r="I57" s="64"/>
      <c r="J57" s="64"/>
      <c r="K57" s="64"/>
      <c r="L57" s="25"/>
    </row>
    <row r="58" spans="2:12">
      <c r="B58" s="25"/>
      <c r="C58" s="25"/>
      <c r="D58" s="62"/>
      <c r="E58" s="62"/>
      <c r="F58" s="62"/>
      <c r="G58" s="62"/>
      <c r="H58" s="64"/>
      <c r="I58" s="64"/>
      <c r="J58" s="64"/>
      <c r="K58" s="64"/>
      <c r="L58" s="25"/>
    </row>
    <row r="59" spans="2:12">
      <c r="B59" s="25"/>
      <c r="C59" s="25"/>
      <c r="D59" s="62"/>
      <c r="E59" s="62"/>
      <c r="F59" s="62"/>
      <c r="G59" s="62"/>
      <c r="H59" s="64"/>
      <c r="I59" s="64"/>
      <c r="J59" s="64"/>
      <c r="K59" s="64"/>
      <c r="L59" s="25"/>
    </row>
    <row r="60" spans="2:12">
      <c r="B60" s="25"/>
      <c r="C60" s="25"/>
      <c r="D60" s="62"/>
      <c r="E60" s="62"/>
      <c r="F60" s="62"/>
      <c r="G60" s="62"/>
      <c r="H60" s="64"/>
      <c r="I60" s="64"/>
      <c r="J60" s="64"/>
      <c r="K60" s="64"/>
      <c r="L60" s="25"/>
    </row>
    <row r="61" spans="2:12">
      <c r="B61" s="25"/>
      <c r="C61" s="25"/>
      <c r="D61" s="62"/>
      <c r="E61" s="62"/>
      <c r="F61" s="62"/>
      <c r="G61" s="62"/>
      <c r="H61" s="64"/>
      <c r="I61" s="64"/>
      <c r="J61" s="64"/>
      <c r="K61" s="64"/>
      <c r="L61" s="25"/>
    </row>
    <row r="62" spans="2:12">
      <c r="B62" s="25"/>
      <c r="C62" s="25"/>
      <c r="D62" s="62"/>
      <c r="E62" s="62"/>
      <c r="F62" s="62"/>
      <c r="G62" s="62"/>
      <c r="H62" s="64"/>
      <c r="I62" s="64"/>
      <c r="J62" s="64"/>
      <c r="K62" s="64"/>
      <c r="L62" s="25"/>
    </row>
    <row r="63" spans="2:12">
      <c r="B63" s="25"/>
      <c r="C63" s="25"/>
      <c r="D63" s="62"/>
      <c r="E63" s="62"/>
      <c r="F63" s="62"/>
      <c r="G63" s="62"/>
      <c r="H63" s="64"/>
      <c r="I63" s="64"/>
      <c r="J63" s="64"/>
      <c r="K63" s="64"/>
      <c r="L63" s="25"/>
    </row>
    <row r="64" spans="2:12">
      <c r="B64" s="25"/>
      <c r="C64" s="25"/>
      <c r="D64" s="62"/>
      <c r="E64" s="62"/>
      <c r="F64" s="62"/>
      <c r="G64" s="62"/>
      <c r="H64" s="64"/>
      <c r="I64" s="64"/>
      <c r="J64" s="64"/>
      <c r="K64" s="64"/>
      <c r="L64" s="25"/>
    </row>
    <row r="65" spans="2:12">
      <c r="B65" s="25"/>
      <c r="C65" s="25"/>
      <c r="D65" s="62"/>
      <c r="E65" s="62"/>
      <c r="F65" s="62"/>
      <c r="G65" s="62"/>
      <c r="H65" s="64"/>
      <c r="I65" s="64"/>
      <c r="J65" s="64"/>
      <c r="K65" s="64"/>
      <c r="L65" s="25"/>
    </row>
    <row r="66" spans="2:12">
      <c r="B66" s="25"/>
      <c r="C66" s="25"/>
      <c r="D66" s="62"/>
      <c r="E66" s="62"/>
      <c r="F66" s="62"/>
      <c r="G66" s="62"/>
      <c r="H66" s="64"/>
      <c r="I66" s="64"/>
      <c r="J66" s="64"/>
      <c r="K66" s="64"/>
      <c r="L66" s="25"/>
    </row>
  </sheetData>
  <mergeCells count="21">
    <mergeCell ref="B8:B9"/>
    <mergeCell ref="C8:C9"/>
    <mergeCell ref="D8:G8"/>
    <mergeCell ref="H8:K8"/>
    <mergeCell ref="L8:L9"/>
    <mergeCell ref="F1:G1"/>
    <mergeCell ref="B18:D18"/>
    <mergeCell ref="L18:M18"/>
    <mergeCell ref="A12:A13"/>
    <mergeCell ref="B12:B13"/>
    <mergeCell ref="L12:L15"/>
    <mergeCell ref="C13:G13"/>
    <mergeCell ref="A14:A15"/>
    <mergeCell ref="B14:B15"/>
    <mergeCell ref="C15:G15"/>
    <mergeCell ref="B10:K10"/>
    <mergeCell ref="B11:K11"/>
    <mergeCell ref="I3:L3"/>
    <mergeCell ref="I4:L4"/>
    <mergeCell ref="A6:L6"/>
    <mergeCell ref="A8:A9"/>
  </mergeCells>
  <pageMargins left="1.1811023622047245" right="0.23622047244094491" top="0.74803149606299213" bottom="0.74803149606299213" header="0.31496062992125984" footer="0.31496062992125984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ПП-1</vt:lpstr>
      <vt:lpstr>ППП1-1</vt:lpstr>
      <vt:lpstr>ППП1-2</vt:lpstr>
      <vt:lpstr>ППП2-1</vt:lpstr>
      <vt:lpstr>ППП2-2</vt:lpstr>
      <vt:lpstr>ППП3-1</vt:lpstr>
      <vt:lpstr>ППП3-2</vt:lpstr>
      <vt:lpstr>ППП4-1</vt:lpstr>
      <vt:lpstr>ППП4-2</vt:lpstr>
      <vt:lpstr>ПП-5</vt:lpstr>
      <vt:lpstr>ПП6</vt:lpstr>
      <vt:lpstr>ПП7</vt:lpstr>
      <vt:lpstr>'ППП1-1'!Заголовки_для_печати</vt:lpstr>
      <vt:lpstr>'ПП-1'!Область_печати</vt:lpstr>
      <vt:lpstr>ПП6!Область_печати</vt:lpstr>
      <vt:lpstr>ПП7!Область_печати</vt:lpstr>
      <vt:lpstr>'ППП1-1'!Область_печати</vt:lpstr>
      <vt:lpstr>'ППП1-2'!Область_печати</vt:lpstr>
      <vt:lpstr>'ППП2-2'!Область_печати</vt:lpstr>
      <vt:lpstr>'ППП3-2'!Область_печати</vt:lpstr>
      <vt:lpstr>'ППП4-2'!Область_печати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Екатерина Савельева</cp:lastModifiedBy>
  <cp:lastPrinted>2026-02-05T08:25:51Z</cp:lastPrinted>
  <dcterms:created xsi:type="dcterms:W3CDTF">2016-10-20T04:37:12Z</dcterms:created>
  <dcterms:modified xsi:type="dcterms:W3CDTF">2026-02-06T03:45:04Z</dcterms:modified>
</cp:coreProperties>
</file>